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belebele\Desktop\"/>
    </mc:Choice>
  </mc:AlternateContent>
  <bookViews>
    <workbookView xWindow="0" yWindow="0" windowWidth="23040" windowHeight="8328" tabRatio="635" activeTab="3"/>
  </bookViews>
  <sheets>
    <sheet name="Cover" sheetId="1" r:id="rId1"/>
    <sheet name="Property rates" sheetId="5" r:id="rId2"/>
    <sheet name="Electricity" sheetId="2" r:id="rId3"/>
    <sheet name="Refuse" sheetId="6" r:id="rId4"/>
    <sheet name="Municipal prop" sheetId="4" r:id="rId5"/>
    <sheet name="Outdoor and hoarding" sheetId="8" r:id="rId6"/>
    <sheet name="Business" sheetId="7" r:id="rId7"/>
    <sheet name="Sundry tariff" sheetId="3" r:id="rId8"/>
    <sheet name="Public Safety" sheetId="10" r:id="rId9"/>
  </sheets>
  <definedNames>
    <definedName name="_xlnm.Print_Area" localSheetId="0">Cover!$B$1:$G$14</definedName>
    <definedName name="_xlnm.Print_Area" localSheetId="2">Electricity!$A$1:$J$114</definedName>
    <definedName name="_xlnm.Print_Area" localSheetId="4">'Municipal prop'!$A$1:$X$42</definedName>
    <definedName name="_xlnm.Print_Area" localSheetId="5">'Outdoor and hoarding'!$A$1:$J$113</definedName>
    <definedName name="_xlnm.Print_Area" localSheetId="1">'Property rates'!$A$1:$M$21</definedName>
    <definedName name="_xlnm.Print_Area" localSheetId="3">Refuse!$A$1:$I$40</definedName>
    <definedName name="_xlnm.Print_Area" localSheetId="7">'Sundry tariff'!$A$1:$N$143</definedName>
    <definedName name="_xlnm.Print_Titles" localSheetId="0">Cover!$4:$9</definedName>
  </definedNames>
  <calcPr calcId="162913"/>
</workbook>
</file>

<file path=xl/calcChain.xml><?xml version="1.0" encoding="utf-8"?>
<calcChain xmlns="http://schemas.openxmlformats.org/spreadsheetml/2006/main">
  <c r="G8" i="5" l="1"/>
  <c r="F113" i="2" l="1"/>
  <c r="F112" i="2"/>
  <c r="F111" i="2"/>
  <c r="F109" i="2"/>
  <c r="F108" i="2"/>
  <c r="F99" i="2"/>
  <c r="F98" i="2"/>
  <c r="F97" i="2"/>
  <c r="F96" i="2"/>
  <c r="F92" i="2"/>
  <c r="F91" i="2"/>
  <c r="F90" i="2"/>
  <c r="F88" i="2"/>
  <c r="F87" i="2"/>
  <c r="F79" i="2"/>
  <c r="F78" i="2"/>
  <c r="F76" i="2"/>
  <c r="F72" i="2"/>
  <c r="F66" i="2"/>
  <c r="F65" i="2"/>
  <c r="F63" i="2"/>
  <c r="F62" i="2"/>
  <c r="F60" i="2"/>
  <c r="F59" i="2"/>
  <c r="F55" i="2"/>
  <c r="F54" i="2"/>
  <c r="F47" i="2"/>
  <c r="F46" i="2"/>
  <c r="F45" i="2"/>
  <c r="F41" i="2"/>
  <c r="F40" i="2"/>
  <c r="F35" i="2"/>
  <c r="F28" i="2"/>
  <c r="F27" i="2"/>
  <c r="F24" i="2"/>
  <c r="F23" i="2"/>
  <c r="F20" i="2"/>
  <c r="F19" i="2"/>
  <c r="F10" i="2"/>
  <c r="F5" i="2"/>
  <c r="H5" i="2"/>
  <c r="D5" i="2"/>
  <c r="D47" i="2"/>
  <c r="D46" i="2"/>
  <c r="D45" i="2"/>
  <c r="D6" i="2"/>
  <c r="F6" i="2" s="1"/>
  <c r="H6" i="2" s="1"/>
  <c r="H5" i="6" l="1"/>
  <c r="F5" i="6"/>
  <c r="F9" i="10" l="1"/>
  <c r="F11" i="10" l="1"/>
  <c r="E11" i="10"/>
  <c r="F10" i="10"/>
  <c r="E10" i="10"/>
  <c r="E9" i="10"/>
  <c r="F8" i="10"/>
  <c r="E8" i="10"/>
  <c r="F7" i="10"/>
  <c r="E7" i="10"/>
  <c r="F6" i="10"/>
  <c r="E6" i="10"/>
  <c r="F5" i="10"/>
  <c r="E5" i="10"/>
  <c r="F4" i="10"/>
  <c r="E4" i="10"/>
  <c r="H48" i="3" l="1"/>
  <c r="J48" i="3" s="1"/>
  <c r="L48" i="3" s="1"/>
  <c r="H31" i="3"/>
  <c r="G6" i="5" l="1"/>
  <c r="I6" i="5" s="1"/>
  <c r="K6" i="5" s="1"/>
  <c r="F104" i="3" l="1"/>
  <c r="H104" i="3" s="1"/>
  <c r="J104" i="3" s="1"/>
  <c r="L104" i="3" s="1"/>
  <c r="H54" i="3" l="1"/>
  <c r="J54" i="3" s="1"/>
  <c r="L54" i="3" s="1"/>
  <c r="H52" i="3"/>
  <c r="J52" i="3" s="1"/>
  <c r="L52" i="3" s="1"/>
  <c r="H53" i="3"/>
  <c r="J53" i="3" s="1"/>
  <c r="L53" i="3" s="1"/>
  <c r="F137" i="3"/>
  <c r="H137" i="3" s="1"/>
  <c r="J137" i="3" s="1"/>
  <c r="L137" i="3" s="1"/>
  <c r="F138" i="3"/>
  <c r="H138" i="3" s="1"/>
  <c r="J138" i="3" s="1"/>
  <c r="L138" i="3" s="1"/>
  <c r="F139" i="3"/>
  <c r="H139" i="3" s="1"/>
  <c r="J139" i="3" s="1"/>
  <c r="L139" i="3" s="1"/>
  <c r="F136" i="3"/>
  <c r="H136" i="3" s="1"/>
  <c r="J136" i="3" s="1"/>
  <c r="L136" i="3" s="1"/>
  <c r="F93" i="3"/>
  <c r="H93" i="3" s="1"/>
  <c r="J93" i="3" s="1"/>
  <c r="L93" i="3" s="1"/>
  <c r="F94" i="3"/>
  <c r="H94" i="3" s="1"/>
  <c r="J94" i="3" s="1"/>
  <c r="L94" i="3" s="1"/>
  <c r="F95" i="3"/>
  <c r="H95" i="3" s="1"/>
  <c r="J95" i="3" s="1"/>
  <c r="L95" i="3" s="1"/>
  <c r="F96" i="3"/>
  <c r="H96" i="3" s="1"/>
  <c r="J96" i="3" s="1"/>
  <c r="L96" i="3" s="1"/>
  <c r="F97" i="3"/>
  <c r="H97" i="3" s="1"/>
  <c r="J97" i="3" s="1"/>
  <c r="L97" i="3" s="1"/>
  <c r="F98" i="3"/>
  <c r="H98" i="3" s="1"/>
  <c r="J98" i="3" s="1"/>
  <c r="L98" i="3" s="1"/>
  <c r="F99" i="3"/>
  <c r="H99" i="3" s="1"/>
  <c r="J99" i="3" s="1"/>
  <c r="L99" i="3" s="1"/>
  <c r="F100" i="3"/>
  <c r="H100" i="3" s="1"/>
  <c r="J100" i="3" s="1"/>
  <c r="L100" i="3" s="1"/>
  <c r="F101" i="3"/>
  <c r="H101" i="3" s="1"/>
  <c r="J101" i="3" s="1"/>
  <c r="L101" i="3" s="1"/>
  <c r="F102" i="3"/>
  <c r="H102" i="3" s="1"/>
  <c r="J102" i="3" s="1"/>
  <c r="L102" i="3" s="1"/>
  <c r="F103" i="3"/>
  <c r="H103" i="3" s="1"/>
  <c r="J103" i="3" s="1"/>
  <c r="L103" i="3" s="1"/>
  <c r="F92" i="3"/>
  <c r="H92" i="3" s="1"/>
  <c r="J92" i="3" s="1"/>
  <c r="L92" i="3" s="1"/>
  <c r="F87" i="3"/>
  <c r="H87" i="3" s="1"/>
  <c r="J87" i="3" s="1"/>
  <c r="L87" i="3" s="1"/>
  <c r="F84" i="3"/>
  <c r="H84" i="3" s="1"/>
  <c r="J84" i="3" s="1"/>
  <c r="L84" i="3" s="1"/>
  <c r="F82" i="3"/>
  <c r="H82" i="3" s="1"/>
  <c r="J82" i="3" s="1"/>
  <c r="L82" i="3" s="1"/>
  <c r="D96" i="2"/>
  <c r="H96" i="2" s="1"/>
  <c r="D41" i="2"/>
  <c r="H41" i="2" s="1"/>
  <c r="D112" i="2"/>
  <c r="H112" i="2" s="1"/>
  <c r="D113" i="2"/>
  <c r="H113" i="2" s="1"/>
  <c r="D111" i="2"/>
  <c r="H111" i="2" s="1"/>
  <c r="D109" i="2"/>
  <c r="H109" i="2" s="1"/>
  <c r="D108" i="2"/>
  <c r="H108" i="2" s="1"/>
  <c r="D97" i="2"/>
  <c r="H97" i="2" s="1"/>
  <c r="D98" i="2"/>
  <c r="H98" i="2" s="1"/>
  <c r="D99" i="2"/>
  <c r="H99" i="2" s="1"/>
  <c r="D40" i="2"/>
  <c r="H40" i="2" s="1"/>
  <c r="D104" i="8" l="1"/>
  <c r="F104" i="8" s="1"/>
  <c r="H104" i="8" s="1"/>
  <c r="D98" i="8"/>
  <c r="F98" i="8" s="1"/>
  <c r="H98" i="8" s="1"/>
  <c r="D92" i="8"/>
  <c r="F92" i="8" s="1"/>
  <c r="H92" i="8" s="1"/>
  <c r="D87" i="8"/>
  <c r="F87" i="8" s="1"/>
  <c r="H87" i="8" s="1"/>
  <c r="D81" i="8"/>
  <c r="F81" i="8" s="1"/>
  <c r="H81" i="8" s="1"/>
  <c r="D74" i="8"/>
  <c r="F74" i="8" s="1"/>
  <c r="H74" i="8" s="1"/>
  <c r="D67" i="8"/>
  <c r="F67" i="8" s="1"/>
  <c r="H67" i="8" s="1"/>
  <c r="D61" i="8"/>
  <c r="F61" i="8" s="1"/>
  <c r="H61" i="8" s="1"/>
  <c r="D55" i="8"/>
  <c r="F55" i="8" s="1"/>
  <c r="H55" i="8" s="1"/>
  <c r="D49" i="8"/>
  <c r="F49" i="8" s="1"/>
  <c r="H49" i="8" s="1"/>
  <c r="D44" i="8"/>
  <c r="F44" i="8" s="1"/>
  <c r="H44" i="8" s="1"/>
  <c r="D38" i="8"/>
  <c r="F38" i="8" s="1"/>
  <c r="H38" i="8" s="1"/>
  <c r="D32" i="8"/>
  <c r="F32" i="8" s="1"/>
  <c r="H32" i="8" s="1"/>
  <c r="D26" i="8"/>
  <c r="F26" i="8" s="1"/>
  <c r="H26" i="8" s="1"/>
  <c r="D20" i="8"/>
  <c r="F20" i="8" s="1"/>
  <c r="H20" i="8" s="1"/>
  <c r="D13" i="8"/>
  <c r="F13" i="8" s="1"/>
  <c r="H13" i="8" s="1"/>
  <c r="D7" i="8"/>
  <c r="F7" i="8" s="1"/>
  <c r="H7" i="8" s="1"/>
  <c r="D35" i="6"/>
  <c r="F35" i="6" s="1"/>
  <c r="H35" i="6" s="1"/>
  <c r="D25" i="6"/>
  <c r="F25" i="6" s="1"/>
  <c r="H25" i="6" s="1"/>
  <c r="D21" i="6"/>
  <c r="F21" i="6" s="1"/>
  <c r="H21" i="6" s="1"/>
  <c r="D18" i="6"/>
  <c r="F18" i="6" s="1"/>
  <c r="H18" i="6" s="1"/>
  <c r="D17" i="6"/>
  <c r="F17" i="6" s="1"/>
  <c r="H17" i="6" s="1"/>
  <c r="D6" i="6"/>
  <c r="F6" i="6" s="1"/>
  <c r="H6" i="6" s="1"/>
  <c r="D4" i="6"/>
  <c r="F4" i="6" s="1"/>
  <c r="H4" i="6" s="1"/>
  <c r="D105" i="8"/>
  <c r="F105" i="8" s="1"/>
  <c r="H105" i="8" s="1"/>
  <c r="D106" i="8"/>
  <c r="F106" i="8" s="1"/>
  <c r="H106" i="8" s="1"/>
  <c r="D107" i="8"/>
  <c r="F107" i="8" s="1"/>
  <c r="H107" i="8" s="1"/>
  <c r="D99" i="8"/>
  <c r="F99" i="8" s="1"/>
  <c r="H99" i="8" s="1"/>
  <c r="D100" i="8"/>
  <c r="F100" i="8" s="1"/>
  <c r="H100" i="8" s="1"/>
  <c r="D101" i="8"/>
  <c r="F101" i="8" s="1"/>
  <c r="H101" i="8" s="1"/>
  <c r="D93" i="8"/>
  <c r="F93" i="8" s="1"/>
  <c r="H93" i="8" s="1"/>
  <c r="D94" i="8"/>
  <c r="F94" i="8" s="1"/>
  <c r="H94" i="8" s="1"/>
  <c r="D95" i="8"/>
  <c r="F95" i="8" s="1"/>
  <c r="H95" i="8" s="1"/>
  <c r="D89" i="8"/>
  <c r="F89" i="8" s="1"/>
  <c r="H89" i="8" s="1"/>
  <c r="D85" i="8"/>
  <c r="F85" i="8" s="1"/>
  <c r="H85" i="8" s="1"/>
  <c r="D86" i="8"/>
  <c r="F86" i="8" s="1"/>
  <c r="H86" i="8" s="1"/>
  <c r="D84" i="8"/>
  <c r="F84" i="8" s="1"/>
  <c r="H84" i="8" s="1"/>
  <c r="D79" i="8"/>
  <c r="F79" i="8" s="1"/>
  <c r="H79" i="8" s="1"/>
  <c r="D80" i="8"/>
  <c r="F80" i="8" s="1"/>
  <c r="H80" i="8" s="1"/>
  <c r="D78" i="8"/>
  <c r="F78" i="8" s="1"/>
  <c r="H78" i="8" s="1"/>
  <c r="D72" i="8"/>
  <c r="F72" i="8" s="1"/>
  <c r="H72" i="8" s="1"/>
  <c r="D73" i="8"/>
  <c r="F73" i="8" s="1"/>
  <c r="H73" i="8" s="1"/>
  <c r="D75" i="8"/>
  <c r="F75" i="8" s="1"/>
  <c r="H75" i="8" s="1"/>
  <c r="D71" i="8"/>
  <c r="F71" i="8" s="1"/>
  <c r="H71" i="8" s="1"/>
  <c r="D66" i="8"/>
  <c r="F66" i="8" s="1"/>
  <c r="H66" i="8" s="1"/>
  <c r="D68" i="8"/>
  <c r="F68" i="8" s="1"/>
  <c r="H68" i="8" s="1"/>
  <c r="D65" i="8"/>
  <c r="F65" i="8" s="1"/>
  <c r="H65" i="8" s="1"/>
  <c r="D60" i="8"/>
  <c r="F60" i="8" s="1"/>
  <c r="H60" i="8" s="1"/>
  <c r="D62" i="8"/>
  <c r="F62" i="8" s="1"/>
  <c r="H62" i="8" s="1"/>
  <c r="D59" i="8"/>
  <c r="F59" i="8" s="1"/>
  <c r="H59" i="8" s="1"/>
  <c r="D54" i="8"/>
  <c r="F54" i="8" s="1"/>
  <c r="H54" i="8" s="1"/>
  <c r="D56" i="8"/>
  <c r="F56" i="8" s="1"/>
  <c r="H56" i="8" s="1"/>
  <c r="D53" i="8"/>
  <c r="F53" i="8" s="1"/>
  <c r="H53" i="8" s="1"/>
  <c r="D48" i="8"/>
  <c r="F48" i="8" s="1"/>
  <c r="H48" i="8" s="1"/>
  <c r="D50" i="8"/>
  <c r="F50" i="8" s="1"/>
  <c r="H50" i="8" s="1"/>
  <c r="D47" i="8"/>
  <c r="F47" i="8" s="1"/>
  <c r="H47" i="8" s="1"/>
  <c r="D43" i="8"/>
  <c r="F43" i="8" s="1"/>
  <c r="H43" i="8" s="1"/>
  <c r="D45" i="8"/>
  <c r="F45" i="8" s="1"/>
  <c r="H45" i="8" s="1"/>
  <c r="D42" i="8"/>
  <c r="F42" i="8" s="1"/>
  <c r="H42" i="8" s="1"/>
  <c r="D37" i="8"/>
  <c r="F37" i="8" s="1"/>
  <c r="H37" i="8" s="1"/>
  <c r="D39" i="8"/>
  <c r="F39" i="8" s="1"/>
  <c r="H39" i="8" s="1"/>
  <c r="D36" i="8"/>
  <c r="F36" i="8" s="1"/>
  <c r="H36" i="8" s="1"/>
  <c r="D31" i="8"/>
  <c r="F31" i="8" s="1"/>
  <c r="H31" i="8" s="1"/>
  <c r="D33" i="8"/>
  <c r="F33" i="8" s="1"/>
  <c r="H33" i="8" s="1"/>
  <c r="D30" i="8"/>
  <c r="F30" i="8" s="1"/>
  <c r="H30" i="8" s="1"/>
  <c r="D25" i="8"/>
  <c r="F25" i="8" s="1"/>
  <c r="H25" i="8" s="1"/>
  <c r="D27" i="8"/>
  <c r="F27" i="8" s="1"/>
  <c r="H27" i="8" s="1"/>
  <c r="D24" i="8"/>
  <c r="F24" i="8" s="1"/>
  <c r="H24" i="8" s="1"/>
  <c r="D19" i="8"/>
  <c r="F19" i="8" s="1"/>
  <c r="H19" i="8" s="1"/>
  <c r="D21" i="8"/>
  <c r="F21" i="8" s="1"/>
  <c r="H21" i="8" s="1"/>
  <c r="D18" i="8"/>
  <c r="F18" i="8" s="1"/>
  <c r="H18" i="8" s="1"/>
  <c r="D12" i="8"/>
  <c r="F12" i="8" s="1"/>
  <c r="H12" i="8" s="1"/>
  <c r="D14" i="8"/>
  <c r="F14" i="8" s="1"/>
  <c r="H14" i="8" s="1"/>
  <c r="D15" i="8"/>
  <c r="F15" i="8" s="1"/>
  <c r="H15" i="8" s="1"/>
  <c r="D11" i="8"/>
  <c r="F11" i="8" s="1"/>
  <c r="H11" i="8" s="1"/>
  <c r="D8" i="8"/>
  <c r="F8" i="8" s="1"/>
  <c r="H8" i="8" s="1"/>
  <c r="D9" i="8"/>
  <c r="F9" i="8" s="1"/>
  <c r="H9" i="8" s="1"/>
  <c r="D6" i="8"/>
  <c r="F6" i="8" s="1"/>
  <c r="H6" i="8" s="1"/>
  <c r="D27" i="6"/>
  <c r="F27" i="6" s="1"/>
  <c r="H27" i="6" s="1"/>
  <c r="D13" i="6"/>
  <c r="F13" i="6" s="1"/>
  <c r="H13" i="6" s="1"/>
  <c r="D8" i="6"/>
  <c r="F8" i="6" s="1"/>
  <c r="H8" i="6" s="1"/>
  <c r="D9" i="6"/>
  <c r="F9" i="6" s="1"/>
  <c r="H9" i="6" s="1"/>
  <c r="D10" i="6"/>
  <c r="F10" i="6" s="1"/>
  <c r="H10" i="6" s="1"/>
  <c r="D11" i="6"/>
  <c r="F11" i="6" s="1"/>
  <c r="H11" i="6" s="1"/>
  <c r="D12" i="6"/>
  <c r="F12" i="6" s="1"/>
  <c r="H12" i="6" s="1"/>
  <c r="D14" i="6"/>
  <c r="F14" i="6" s="1"/>
  <c r="H14" i="6" s="1"/>
  <c r="D23" i="6"/>
  <c r="F23" i="6" s="1"/>
  <c r="H23" i="6" s="1"/>
  <c r="D31" i="6"/>
  <c r="F31" i="6" s="1"/>
  <c r="H31" i="6" s="1"/>
  <c r="D32" i="6"/>
  <c r="F32" i="6" s="1"/>
  <c r="H32" i="6" s="1"/>
  <c r="D33" i="6"/>
  <c r="F33" i="6" s="1"/>
  <c r="H33" i="6" s="1"/>
  <c r="D34" i="6"/>
  <c r="F34" i="6" s="1"/>
  <c r="H34" i="6" s="1"/>
  <c r="D36" i="6"/>
  <c r="F36" i="6" s="1"/>
  <c r="H36" i="6" s="1"/>
  <c r="D39" i="6"/>
  <c r="F39" i="6" s="1"/>
  <c r="H39" i="6" s="1"/>
  <c r="D70" i="2" l="1"/>
  <c r="D79" i="2"/>
  <c r="H79" i="2" s="1"/>
  <c r="H70" i="2" l="1"/>
  <c r="F70" i="2"/>
  <c r="D50" i="2"/>
  <c r="D36" i="2"/>
  <c r="D35" i="2"/>
  <c r="H35" i="2" s="1"/>
  <c r="D32" i="2"/>
  <c r="D31" i="2"/>
  <c r="D28" i="2"/>
  <c r="H28" i="2" s="1"/>
  <c r="D27" i="2"/>
  <c r="H27" i="2" s="1"/>
  <c r="D24" i="2"/>
  <c r="H24" i="2" s="1"/>
  <c r="D23" i="2"/>
  <c r="H23" i="2" s="1"/>
  <c r="D20" i="2"/>
  <c r="H20" i="2" s="1"/>
  <c r="D19" i="2"/>
  <c r="H19" i="2" s="1"/>
  <c r="D16" i="2"/>
  <c r="D15" i="2"/>
  <c r="D51" i="2"/>
  <c r="D52" i="2"/>
  <c r="D54" i="2"/>
  <c r="H54" i="2" s="1"/>
  <c r="D55" i="2"/>
  <c r="H55" i="2" s="1"/>
  <c r="D59" i="2"/>
  <c r="H59" i="2" s="1"/>
  <c r="D60" i="2"/>
  <c r="H60" i="2" s="1"/>
  <c r="D62" i="2"/>
  <c r="H62" i="2" s="1"/>
  <c r="D63" i="2"/>
  <c r="H63" i="2" s="1"/>
  <c r="D65" i="2"/>
  <c r="H65" i="2" s="1"/>
  <c r="F52" i="2" l="1"/>
  <c r="H52" i="2" s="1"/>
  <c r="F51" i="2"/>
  <c r="H51" i="2" s="1"/>
  <c r="F50" i="2"/>
  <c r="H50" i="2" s="1"/>
  <c r="F36" i="2"/>
  <c r="H36" i="2" s="1"/>
  <c r="H32" i="2"/>
  <c r="F32" i="2"/>
  <c r="F31" i="2"/>
  <c r="H31" i="2" s="1"/>
  <c r="F16" i="2"/>
  <c r="H16" i="2" s="1"/>
  <c r="F15" i="2"/>
  <c r="H15" i="2" s="1"/>
  <c r="D87" i="2"/>
  <c r="H87" i="2" s="1"/>
  <c r="D88" i="2"/>
  <c r="H88" i="2" s="1"/>
  <c r="D90" i="2"/>
  <c r="H90" i="2" s="1"/>
  <c r="D71" i="2"/>
  <c r="D72" i="2"/>
  <c r="H72" i="2" s="1"/>
  <c r="F71" i="2" l="1"/>
  <c r="H71" i="2" s="1"/>
  <c r="D77" i="2"/>
  <c r="H77" i="2" l="1"/>
  <c r="F77" i="2"/>
  <c r="D91" i="2"/>
  <c r="H91" i="2" s="1"/>
  <c r="D92" i="2"/>
  <c r="H92" i="2" s="1"/>
  <c r="D84" i="2" l="1"/>
  <c r="D83" i="2"/>
  <c r="D82" i="2"/>
  <c r="D78" i="2"/>
  <c r="H78" i="2" s="1"/>
  <c r="D76" i="2"/>
  <c r="H76" i="2" s="1"/>
  <c r="D66" i="2"/>
  <c r="H66" i="2" s="1"/>
  <c r="D11" i="2"/>
  <c r="D10" i="2"/>
  <c r="H10" i="2" s="1"/>
  <c r="F11" i="2" l="1"/>
  <c r="H11" i="2" s="1"/>
  <c r="F84" i="2"/>
  <c r="H84" i="2" s="1"/>
  <c r="H83" i="2"/>
  <c r="F83" i="2"/>
  <c r="F82" i="2"/>
  <c r="H82" i="2" s="1"/>
  <c r="E10" i="5"/>
  <c r="G10" i="5" s="1"/>
  <c r="I10" i="5" s="1"/>
  <c r="K10" i="5" s="1"/>
  <c r="E9" i="5"/>
  <c r="G9" i="5" s="1"/>
  <c r="I9" i="5" s="1"/>
  <c r="K9" i="5" s="1"/>
  <c r="E7" i="5"/>
  <c r="G7" i="5" s="1"/>
  <c r="I7" i="5" s="1"/>
  <c r="K7" i="5" s="1"/>
  <c r="E5" i="5"/>
  <c r="G5" i="5" s="1"/>
  <c r="I5" i="5" s="1"/>
  <c r="K5" i="5" s="1"/>
  <c r="G15" i="5"/>
  <c r="I15" i="5" s="1"/>
  <c r="K15" i="5" s="1"/>
  <c r="G14" i="5"/>
  <c r="I14" i="5" s="1"/>
  <c r="K14" i="5" s="1"/>
  <c r="K8" i="5" l="1"/>
  <c r="E8" i="5"/>
  <c r="I8" i="5" s="1"/>
  <c r="E4" i="5"/>
  <c r="G4" i="5" s="1"/>
  <c r="I4" i="5" s="1"/>
  <c r="K4" i="5" s="1"/>
  <c r="F83" i="3"/>
  <c r="D115" i="3"/>
  <c r="F115" i="3" s="1"/>
  <c r="H115" i="3" s="1"/>
  <c r="J115" i="3" s="1"/>
  <c r="L115" i="3" s="1"/>
  <c r="D79" i="3"/>
  <c r="F79" i="3" s="1"/>
  <c r="H79" i="3" s="1"/>
  <c r="J79" i="3" s="1"/>
  <c r="L79" i="3" s="1"/>
  <c r="D63" i="3"/>
  <c r="F63" i="3" s="1"/>
  <c r="H63" i="3" s="1"/>
  <c r="J63" i="3" s="1"/>
  <c r="L63" i="3" s="1"/>
  <c r="D46" i="3"/>
  <c r="F46" i="3" s="1"/>
  <c r="H46" i="3" s="1"/>
  <c r="J46" i="3" s="1"/>
  <c r="L46" i="3" s="1"/>
  <c r="D38" i="3"/>
  <c r="H38" i="3" s="1"/>
  <c r="J38" i="3" s="1"/>
  <c r="L38" i="3" s="1"/>
  <c r="D30" i="3"/>
  <c r="H30" i="3" s="1"/>
  <c r="J30" i="3" s="1"/>
  <c r="L30" i="3" s="1"/>
  <c r="D20" i="3"/>
  <c r="F20" i="3" s="1"/>
  <c r="H20" i="3" s="1"/>
  <c r="J20" i="3" s="1"/>
  <c r="L20" i="3" s="1"/>
  <c r="D7" i="3"/>
  <c r="F7" i="3" s="1"/>
  <c r="H7" i="3" s="1"/>
  <c r="J7" i="3" s="1"/>
  <c r="L7" i="3" s="1"/>
  <c r="D4" i="3"/>
  <c r="F4" i="3" s="1"/>
  <c r="H4" i="3" s="1"/>
  <c r="J4" i="3" s="1"/>
  <c r="L4" i="3" s="1"/>
  <c r="D132" i="3"/>
  <c r="F132" i="3" s="1"/>
  <c r="H132" i="3" s="1"/>
  <c r="J132" i="3" s="1"/>
  <c r="L132" i="3" s="1"/>
  <c r="D130" i="3"/>
  <c r="F130" i="3" s="1"/>
  <c r="H130" i="3" s="1"/>
  <c r="J130" i="3" s="1"/>
  <c r="L130" i="3" s="1"/>
  <c r="D127" i="3"/>
  <c r="F127" i="3" s="1"/>
  <c r="H127" i="3" s="1"/>
  <c r="J127" i="3" s="1"/>
  <c r="L127" i="3" s="1"/>
  <c r="D126" i="3"/>
  <c r="F126" i="3" s="1"/>
  <c r="H126" i="3" s="1"/>
  <c r="J126" i="3" s="1"/>
  <c r="L126" i="3" s="1"/>
  <c r="D120" i="3"/>
  <c r="F120" i="3" s="1"/>
  <c r="H120" i="3" s="1"/>
  <c r="J120" i="3" s="1"/>
  <c r="L120" i="3" s="1"/>
  <c r="D116" i="3"/>
  <c r="F116" i="3" s="1"/>
  <c r="H116" i="3" s="1"/>
  <c r="J116" i="3" s="1"/>
  <c r="L116" i="3" s="1"/>
  <c r="D113" i="3"/>
  <c r="F113" i="3" s="1"/>
  <c r="H113" i="3" s="1"/>
  <c r="J113" i="3" s="1"/>
  <c r="L113" i="3" s="1"/>
  <c r="D111" i="3"/>
  <c r="F111" i="3" s="1"/>
  <c r="H111" i="3" s="1"/>
  <c r="J111" i="3" s="1"/>
  <c r="L111" i="3" s="1"/>
  <c r="D110" i="3"/>
  <c r="F110" i="3" s="1"/>
  <c r="H110" i="3" s="1"/>
  <c r="J110" i="3" s="1"/>
  <c r="L110" i="3" s="1"/>
  <c r="D108" i="3"/>
  <c r="F108" i="3" s="1"/>
  <c r="H108" i="3" s="1"/>
  <c r="J108" i="3" s="1"/>
  <c r="L108" i="3" s="1"/>
  <c r="D78" i="3"/>
  <c r="F78" i="3" s="1"/>
  <c r="H78" i="3" s="1"/>
  <c r="J78" i="3" s="1"/>
  <c r="L78" i="3" s="1"/>
  <c r="D76" i="3"/>
  <c r="F76" i="3" s="1"/>
  <c r="H76" i="3" s="1"/>
  <c r="J76" i="3" s="1"/>
  <c r="L76" i="3" s="1"/>
  <c r="D73" i="3"/>
  <c r="F73" i="3" s="1"/>
  <c r="H73" i="3" s="1"/>
  <c r="J73" i="3" s="1"/>
  <c r="L73" i="3" s="1"/>
  <c r="D72" i="3"/>
  <c r="F72" i="3" s="1"/>
  <c r="H72" i="3" s="1"/>
  <c r="J72" i="3" s="1"/>
  <c r="L72" i="3" s="1"/>
  <c r="D71" i="3"/>
  <c r="F71" i="3" s="1"/>
  <c r="H71" i="3" s="1"/>
  <c r="J71" i="3" s="1"/>
  <c r="L71" i="3" s="1"/>
  <c r="D68" i="3"/>
  <c r="F68" i="3" s="1"/>
  <c r="H68" i="3" s="1"/>
  <c r="J68" i="3" s="1"/>
  <c r="L68" i="3" s="1"/>
  <c r="D67" i="3"/>
  <c r="F67" i="3" s="1"/>
  <c r="H67" i="3" s="1"/>
  <c r="J67" i="3" s="1"/>
  <c r="L67" i="3" s="1"/>
  <c r="D62" i="3"/>
  <c r="F62" i="3" s="1"/>
  <c r="H62" i="3" s="1"/>
  <c r="J62" i="3" s="1"/>
  <c r="L62" i="3" s="1"/>
  <c r="D61" i="3"/>
  <c r="F61" i="3" s="1"/>
  <c r="H61" i="3" s="1"/>
  <c r="J61" i="3" s="1"/>
  <c r="L61" i="3" s="1"/>
  <c r="D60" i="3"/>
  <c r="F60" i="3" s="1"/>
  <c r="H60" i="3" s="1"/>
  <c r="J60" i="3" s="1"/>
  <c r="L60" i="3" s="1"/>
  <c r="D59" i="3"/>
  <c r="F59" i="3" s="1"/>
  <c r="H59" i="3" s="1"/>
  <c r="J59" i="3" s="1"/>
  <c r="L59" i="3" s="1"/>
  <c r="D58" i="3"/>
  <c r="F58" i="3" s="1"/>
  <c r="H58" i="3" s="1"/>
  <c r="J58" i="3" s="1"/>
  <c r="L58" i="3" s="1"/>
  <c r="D51" i="3"/>
  <c r="F51" i="3" s="1"/>
  <c r="H51" i="3" s="1"/>
  <c r="J51" i="3" s="1"/>
  <c r="L51" i="3" s="1"/>
  <c r="D47" i="3"/>
  <c r="F47" i="3" s="1"/>
  <c r="H47" i="3" s="1"/>
  <c r="J47" i="3" s="1"/>
  <c r="L47" i="3" s="1"/>
  <c r="D45" i="3"/>
  <c r="F45" i="3" s="1"/>
  <c r="H45" i="3" s="1"/>
  <c r="J45" i="3" s="1"/>
  <c r="L45" i="3" s="1"/>
  <c r="D44" i="3"/>
  <c r="F44" i="3" s="1"/>
  <c r="H44" i="3" s="1"/>
  <c r="J44" i="3" s="1"/>
  <c r="L44" i="3" s="1"/>
  <c r="D43" i="3"/>
  <c r="H43" i="3" s="1"/>
  <c r="J43" i="3" s="1"/>
  <c r="L43" i="3" s="1"/>
  <c r="D42" i="3"/>
  <c r="H42" i="3" s="1"/>
  <c r="J42" i="3" s="1"/>
  <c r="L42" i="3" s="1"/>
  <c r="D41" i="3"/>
  <c r="F41" i="3" s="1"/>
  <c r="H41" i="3" s="1"/>
  <c r="J41" i="3" s="1"/>
  <c r="L41" i="3" s="1"/>
  <c r="D40" i="3"/>
  <c r="H40" i="3" s="1"/>
  <c r="J40" i="3" s="1"/>
  <c r="L40" i="3" s="1"/>
  <c r="D39" i="3"/>
  <c r="H39" i="3" s="1"/>
  <c r="J39" i="3" s="1"/>
  <c r="L39" i="3" s="1"/>
  <c r="D37" i="3"/>
  <c r="F37" i="3" s="1"/>
  <c r="H37" i="3" s="1"/>
  <c r="J37" i="3" s="1"/>
  <c r="L37" i="3" s="1"/>
  <c r="D36" i="3"/>
  <c r="H36" i="3" s="1"/>
  <c r="J36" i="3" s="1"/>
  <c r="L36" i="3" s="1"/>
  <c r="D35" i="3"/>
  <c r="H35" i="3" s="1"/>
  <c r="J35" i="3" s="1"/>
  <c r="L35" i="3" s="1"/>
  <c r="D34" i="3"/>
  <c r="H34" i="3" s="1"/>
  <c r="J34" i="3" s="1"/>
  <c r="L34" i="3" s="1"/>
  <c r="D33" i="3"/>
  <c r="F33" i="3" s="1"/>
  <c r="H33" i="3" s="1"/>
  <c r="J33" i="3" s="1"/>
  <c r="L33" i="3" s="1"/>
  <c r="D32" i="3"/>
  <c r="H32" i="3" s="1"/>
  <c r="J32" i="3" s="1"/>
  <c r="L32" i="3" s="1"/>
  <c r="D31" i="3"/>
  <c r="J31" i="3" s="1"/>
  <c r="L31" i="3" s="1"/>
  <c r="D29" i="3"/>
  <c r="H29" i="3" s="1"/>
  <c r="J29" i="3" s="1"/>
  <c r="L29" i="3" s="1"/>
  <c r="D28" i="3"/>
  <c r="H28" i="3" s="1"/>
  <c r="J28" i="3" s="1"/>
  <c r="L28" i="3" s="1"/>
  <c r="D27" i="3"/>
  <c r="F27" i="3" s="1"/>
  <c r="H27" i="3" s="1"/>
  <c r="J27" i="3" s="1"/>
  <c r="L27" i="3" s="1"/>
  <c r="D26" i="3"/>
  <c r="H26" i="3" s="1"/>
  <c r="J26" i="3" s="1"/>
  <c r="L26" i="3" s="1"/>
  <c r="D23" i="3"/>
  <c r="F23" i="3" s="1"/>
  <c r="H23" i="3" s="1"/>
  <c r="J23" i="3" s="1"/>
  <c r="L23" i="3" s="1"/>
  <c r="D22" i="3"/>
  <c r="F22" i="3" s="1"/>
  <c r="H22" i="3" s="1"/>
  <c r="J22" i="3" s="1"/>
  <c r="L22" i="3" s="1"/>
  <c r="D21" i="3"/>
  <c r="F21" i="3" s="1"/>
  <c r="H21" i="3" s="1"/>
  <c r="J21" i="3" s="1"/>
  <c r="L21" i="3" s="1"/>
  <c r="D19" i="3"/>
  <c r="F19" i="3" s="1"/>
  <c r="H19" i="3" s="1"/>
  <c r="J19" i="3" s="1"/>
  <c r="L19" i="3" s="1"/>
  <c r="D18" i="3"/>
  <c r="F18" i="3" s="1"/>
  <c r="H18" i="3" s="1"/>
  <c r="J18" i="3" s="1"/>
  <c r="L18" i="3" s="1"/>
  <c r="D14" i="3"/>
  <c r="F14" i="3" s="1"/>
  <c r="H14" i="3" s="1"/>
  <c r="J14" i="3" s="1"/>
  <c r="L14" i="3" s="1"/>
  <c r="D13" i="3"/>
  <c r="F13" i="3" s="1"/>
  <c r="H13" i="3" s="1"/>
  <c r="J13" i="3" s="1"/>
  <c r="L13" i="3" s="1"/>
  <c r="D12" i="3"/>
  <c r="F12" i="3" s="1"/>
  <c r="H12" i="3" s="1"/>
  <c r="J12" i="3" s="1"/>
  <c r="L12" i="3" s="1"/>
  <c r="D11" i="3"/>
  <c r="F11" i="3" s="1"/>
  <c r="H11" i="3" s="1"/>
  <c r="J11" i="3" s="1"/>
  <c r="L11" i="3" s="1"/>
  <c r="D10" i="3"/>
  <c r="F10" i="3" s="1"/>
  <c r="H10" i="3" s="1"/>
  <c r="J10" i="3" s="1"/>
  <c r="L10" i="3" s="1"/>
  <c r="D5" i="3"/>
  <c r="F5" i="3" s="1"/>
  <c r="H5" i="3" s="1"/>
  <c r="J5" i="3" s="1"/>
  <c r="L5" i="3" s="1"/>
  <c r="D17" i="3" l="1"/>
  <c r="F17" i="3" s="1"/>
  <c r="H17" i="3" s="1"/>
  <c r="J17" i="3" s="1"/>
  <c r="L17" i="3" s="1"/>
  <c r="D131" i="3" l="1"/>
  <c r="F131" i="3" s="1"/>
  <c r="H131" i="3" s="1"/>
  <c r="J131" i="3" s="1"/>
  <c r="L131" i="3" s="1"/>
</calcChain>
</file>

<file path=xl/sharedStrings.xml><?xml version="1.0" encoding="utf-8"?>
<sst xmlns="http://schemas.openxmlformats.org/spreadsheetml/2006/main" count="743" uniqueCount="400">
  <si>
    <t>ELIAS MOTSOALEDI LOCAL MUNICIPALITY</t>
  </si>
  <si>
    <t>TARIFF</t>
  </si>
  <si>
    <t xml:space="preserve"> TARIFF </t>
  </si>
  <si>
    <t>Test of Meters</t>
  </si>
  <si>
    <t>First offence *</t>
  </si>
  <si>
    <t>Second Offence *</t>
  </si>
  <si>
    <t>Third Offence</t>
  </si>
  <si>
    <t>* Meter removed until Payment</t>
  </si>
  <si>
    <t>%INCREASE</t>
  </si>
  <si>
    <t>Legal action will be taken</t>
  </si>
  <si>
    <t>Energy charge</t>
  </si>
  <si>
    <t>OLD AGE HOME</t>
  </si>
  <si>
    <t>2020/2021</t>
  </si>
  <si>
    <t>2021/2022</t>
  </si>
  <si>
    <t>CHURCH/SCHOOL</t>
  </si>
  <si>
    <t>DOMESTIC CONVENTIONAL (RESIDENTIAL)</t>
  </si>
  <si>
    <t>NEW CONNECTION: DEPOSITS</t>
  </si>
  <si>
    <t>TAXI RANK CONTAINERS - NEW</t>
  </si>
  <si>
    <t>DOMESTIC PREPAID (RESIDENTIAL)</t>
  </si>
  <si>
    <t>NB:The consumers with high electricity consumption the deposit will be determined by the approved Credit and Debt Management policy</t>
  </si>
  <si>
    <t>Energy charge per c/ kwh</t>
  </si>
  <si>
    <t>Energy charge per c/kwh</t>
  </si>
  <si>
    <t>Demand charge, per KVA,</t>
  </si>
  <si>
    <t>INDUSTRIAL&gt;100 AMPS</t>
  </si>
  <si>
    <t>INDUSTRIAL&lt;100 AMPS</t>
  </si>
  <si>
    <t>DOMESTIC CONVENTIONAL INDIGENT</t>
  </si>
  <si>
    <t>TARIFF NAME</t>
  </si>
  <si>
    <t>Returned cheque fee</t>
  </si>
  <si>
    <t>Pavement Deposit</t>
  </si>
  <si>
    <t>Builders Deposit - Pools</t>
  </si>
  <si>
    <t>Builders Deposit - Business</t>
  </si>
  <si>
    <t>Builders Deposit - Household</t>
  </si>
  <si>
    <t>overnight allowance</t>
  </si>
  <si>
    <t>out of pocket allowance</t>
  </si>
  <si>
    <t>Tariff per Km*</t>
  </si>
  <si>
    <t>S&amp;T Tariffs</t>
  </si>
  <si>
    <t>Internet usage at Library</t>
  </si>
  <si>
    <t>Interest on Arrears Accounts</t>
  </si>
  <si>
    <t>* Fees Include VAT</t>
  </si>
  <si>
    <t>Late Returns - per book per day</t>
  </si>
  <si>
    <t>Library Fines</t>
  </si>
  <si>
    <t>Per Book</t>
  </si>
  <si>
    <t>Lost Books</t>
  </si>
  <si>
    <t>Annual Fee</t>
  </si>
  <si>
    <t>Deposit</t>
  </si>
  <si>
    <t>Pensioners without W&amp;E Account</t>
  </si>
  <si>
    <t>Pensioners with W&amp;E Account</t>
  </si>
  <si>
    <t>Residents without W&amp;E Account</t>
  </si>
  <si>
    <t>Residents with W&amp;E Account</t>
  </si>
  <si>
    <t>Library Membership</t>
  </si>
  <si>
    <t>Document handling fee for Exhumationard re-burial(New)</t>
  </si>
  <si>
    <t>Grave re-opening (New)</t>
  </si>
  <si>
    <t>Indigent Household</t>
  </si>
  <si>
    <t>Motetema/Hlogotlou/Rossenekal (RDP)/Elandsdoring</t>
  </si>
  <si>
    <t>Non Residents (Outside Groblersdal town)</t>
  </si>
  <si>
    <t>Children - Non Residents</t>
  </si>
  <si>
    <t>Resident Children</t>
  </si>
  <si>
    <t xml:space="preserve">Increase depth to 8vt </t>
  </si>
  <si>
    <t>Groblersdal/Rossenekal (town)</t>
  </si>
  <si>
    <t>Plot Reservation - Hlogotlou/Motetema/Elandooring/Tambo</t>
  </si>
  <si>
    <t>Plot Reservation - Groblersdal/Rossenekal</t>
  </si>
  <si>
    <t>Cemetery Fees</t>
  </si>
  <si>
    <t>Issue of Council Documents/Information</t>
  </si>
  <si>
    <t>Special rate for school sports field - fixed NEW</t>
  </si>
  <si>
    <t>Per Km</t>
  </si>
  <si>
    <t xml:space="preserve">Basic Charge </t>
  </si>
  <si>
    <t>Renting Machinery not for Business Use</t>
  </si>
  <si>
    <t>Cricket field hiring</t>
  </si>
  <si>
    <t>Cricket field Deposit</t>
  </si>
  <si>
    <t>CRICKET FIELD STADIUM</t>
  </si>
  <si>
    <t>Hiring of Tafelkop Stadium(New)</t>
  </si>
  <si>
    <t>None refundable for NPO/Government institutions</t>
  </si>
  <si>
    <t>Acess to the stadium hall maximum use for 12hrs</t>
  </si>
  <si>
    <t>Acess to the pitch &amp; External toilets excl Sec for 12hrs(40% refundable)</t>
  </si>
  <si>
    <t>Whole part excl security for 12hrs not exceeding 24hrs(40% Refundable)</t>
  </si>
  <si>
    <t>Hlogotlou Stadium(New)</t>
  </si>
  <si>
    <t>*Stadiums (for Music Festivals/Church service/Rallies)</t>
  </si>
  <si>
    <t>*Hiring</t>
  </si>
  <si>
    <t>Deposit (Refundable)</t>
  </si>
  <si>
    <t>*Stadiums</t>
  </si>
  <si>
    <t xml:space="preserve">Hiring </t>
  </si>
  <si>
    <t>Extension of clearance certificates - NEW</t>
  </si>
  <si>
    <t>Valuation Roll for Public</t>
  </si>
  <si>
    <t>Deposit Certificates</t>
  </si>
  <si>
    <t>Zoning Certificates</t>
  </si>
  <si>
    <t>Valuation Certificates</t>
  </si>
  <si>
    <t>Clearance Certificates</t>
  </si>
  <si>
    <t>Certificates</t>
  </si>
  <si>
    <t>Spot Fines</t>
  </si>
  <si>
    <t>Contravention of Building Regulations</t>
  </si>
  <si>
    <t>Windeed Property Search-New</t>
  </si>
  <si>
    <t>Land use rights application</t>
  </si>
  <si>
    <t>Hawkers container  permit p/m-NEW</t>
  </si>
  <si>
    <t>Hawkers permit p/m</t>
  </si>
  <si>
    <t>Wayleave Application</t>
  </si>
  <si>
    <t xml:space="preserve">Spluma certificate </t>
  </si>
  <si>
    <t>Business licence application fee - NEW</t>
  </si>
  <si>
    <t>Permission to Occupy (PTO) application fee - NEW</t>
  </si>
  <si>
    <t>Contravention of town planning scheme - spot fine - NEW</t>
  </si>
  <si>
    <t>Notorial tie application - NEW</t>
  </si>
  <si>
    <t>Provision of reason of Council resolution</t>
  </si>
  <si>
    <t>Ext of boundaries of approves township</t>
  </si>
  <si>
    <t>Phasing of approved township - NEW</t>
  </si>
  <si>
    <t>Town Establishment</t>
  </si>
  <si>
    <t>Repeal of scheme or provision or an approved scheme</t>
  </si>
  <si>
    <t>Amendment of scheme/ rezoning</t>
  </si>
  <si>
    <t>Consent use of certain land of buildings</t>
  </si>
  <si>
    <t>Consent uses/ amendment of conditions</t>
  </si>
  <si>
    <t>Consolidation</t>
  </si>
  <si>
    <t>Subdivision</t>
  </si>
  <si>
    <t>Approval of site Development Plan</t>
  </si>
  <si>
    <t>Relaxation of building lines</t>
  </si>
  <si>
    <t>Town Planning</t>
  </si>
  <si>
    <t>Approval of Building Plans</t>
  </si>
  <si>
    <t>A4</t>
  </si>
  <si>
    <t>A3</t>
  </si>
  <si>
    <t>A2</t>
  </si>
  <si>
    <t>A1</t>
  </si>
  <si>
    <t>A0</t>
  </si>
  <si>
    <t>Building Plan Copies</t>
  </si>
  <si>
    <t xml:space="preserve">Parking for none municipal officials per month </t>
  </si>
  <si>
    <t>Duplicate IRP 5's</t>
  </si>
  <si>
    <t>Duplicate Payslips</t>
  </si>
  <si>
    <t>Photo Copies</t>
  </si>
  <si>
    <t>SUNDRY TARIFFS</t>
  </si>
  <si>
    <t>Basic Fee of R30 plus photo copy fees of Sundry Tariffs</t>
  </si>
  <si>
    <t xml:space="preserve">First 15 minutes </t>
  </si>
  <si>
    <t xml:space="preserve">Every 5 minutes there after </t>
  </si>
  <si>
    <t>Or part their off</t>
  </si>
  <si>
    <t>* ALL LEASES ARE SUBJECTED TO AN ANNUAL 10% INCREASE FOR THE DURATION OF THE LEASE. OFFICIAL HOUSING IS EXCLUDED FROM THIS INCREASE IT WILL INCREASE AS SALARIES INCREASE.</t>
  </si>
  <si>
    <t>R 18 000 per Year (Inclusive of VAT) - where the Municipality is responsible for maintenance an improvements on the premises*</t>
  </si>
  <si>
    <t>R 2 400 per Year (Inclusive of VAT) - where the Lessees is responsible for maintenance an improvements on the premises *</t>
  </si>
  <si>
    <t>Tariff:</t>
  </si>
  <si>
    <t>These properties are leased to benefit the community. According to legislation they are not classified as Investment Property and lease amount levied will not be market related as with Investment Property.</t>
  </si>
  <si>
    <t>Description:</t>
  </si>
  <si>
    <t>Community Facilities (Sports Clubs, Airfield, Halls etc.)</t>
  </si>
  <si>
    <t>PROPERTIES LEVIED ON ANNUAL BASIS</t>
  </si>
  <si>
    <t>R 105 per Hectar or part their of (excluding VAT) for the lease of a Agricultural Land.*</t>
  </si>
  <si>
    <t xml:space="preserve">Agricultural </t>
  </si>
  <si>
    <t>Government</t>
  </si>
  <si>
    <t>Industrial</t>
  </si>
  <si>
    <t>Businesses</t>
  </si>
  <si>
    <t>Lease to official will be at a rate of 10% of basic monthly salary.</t>
  </si>
  <si>
    <t>Official Housing</t>
  </si>
  <si>
    <t>PROPERTIES LEVIED ON MONTHLY BASIS</t>
  </si>
  <si>
    <t>APPROVED TARIFFS FOR LEASING OF MUNICIPAL PROPERTY</t>
  </si>
  <si>
    <t>Appeal fee _ upon successful objection (the fee is refundable)</t>
  </si>
  <si>
    <t>Objection fee _ upon successful objection (the fee is refundable)</t>
  </si>
  <si>
    <t>Section 50(c ) Municipal Property Rates Act</t>
  </si>
  <si>
    <t> 25%</t>
  </si>
  <si>
    <t> 20%</t>
  </si>
  <si>
    <t>ADDITIONAL REBATES</t>
  </si>
  <si>
    <t>PROPERTY CATEGORY</t>
  </si>
  <si>
    <t>Skip - new (x 2 a week)</t>
  </si>
  <si>
    <t>MALL</t>
  </si>
  <si>
    <t>Skips (per Month or Part thereof)</t>
  </si>
  <si>
    <t>Sale of Refuse Bins (Wheelie)</t>
  </si>
  <si>
    <t>Cutting and removal of trees - per hour</t>
  </si>
  <si>
    <t xml:space="preserve">Cleaning of Stands - per square metre </t>
  </si>
  <si>
    <t>Condemnation Load ( meat)</t>
  </si>
  <si>
    <t>Condemnation Load (excluding meat)</t>
  </si>
  <si>
    <t>Skip rental (max. 3 days) one load</t>
  </si>
  <si>
    <t>Inspection on request</t>
  </si>
  <si>
    <t>Compactor skip - New</t>
  </si>
  <si>
    <t xml:space="preserve"> 1 ton by the general public( clean compostable Garden waste, General waste and non-hazardous industrial dry solid waste) excluding tyres</t>
  </si>
  <si>
    <t>Disposal of loads  exceeding</t>
  </si>
  <si>
    <t>exceeding 1 ton by the general public( clean compostable Garden waste, General waste and non-hazardous industrial dry solid waste) excluding tyres</t>
  </si>
  <si>
    <t>Disposal of loads not</t>
  </si>
  <si>
    <t xml:space="preserve">Solid waste </t>
  </si>
  <si>
    <t>Basic charge (Departmental and Old Age)</t>
  </si>
  <si>
    <t xml:space="preserve">7 x per week </t>
  </si>
  <si>
    <t>6 x per week</t>
  </si>
  <si>
    <t>5 x per week</t>
  </si>
  <si>
    <t>4 x per week</t>
  </si>
  <si>
    <t>3 x per week</t>
  </si>
  <si>
    <t>2 x per week</t>
  </si>
  <si>
    <t>NB: All the business refuse will be collected three (3) times a week</t>
  </si>
  <si>
    <t>1 x per week</t>
  </si>
  <si>
    <t>Basic charge (Commercial) 85 Litre Bin/Bin Liner</t>
  </si>
  <si>
    <t>Retirement Homes/ RDP</t>
  </si>
  <si>
    <t>Basic charge (Residential)</t>
  </si>
  <si>
    <t>REFUSE REMOVAL</t>
  </si>
  <si>
    <t>SPECIAL REFUSE</t>
  </si>
  <si>
    <t>LANDFILL SITE DISPOSAL</t>
  </si>
  <si>
    <t>R 480,00</t>
  </si>
  <si>
    <t>R 400,00</t>
  </si>
  <si>
    <t>R 100,00</t>
  </si>
  <si>
    <t>Funeral and related activities</t>
  </si>
  <si>
    <t>R 240,00</t>
  </si>
  <si>
    <t>R 200,00</t>
  </si>
  <si>
    <t>Hair-Dressing and other Beauty Treatment</t>
  </si>
  <si>
    <t>R 180,00</t>
  </si>
  <si>
    <t>R 150,00</t>
  </si>
  <si>
    <t>Washing and Dry-cleaning of textiles and for products</t>
  </si>
  <si>
    <t>News Agency activities</t>
  </si>
  <si>
    <t>Motion Pictures, Radio, Television and other Entertainment activities</t>
  </si>
  <si>
    <t>Recreational, Cultural And Sporting Activities</t>
  </si>
  <si>
    <t>Activities of Business, Employers and Professional Organisations</t>
  </si>
  <si>
    <t>Social Work activities</t>
  </si>
  <si>
    <t>Veterinary activities</t>
  </si>
  <si>
    <t>Human Health activities</t>
  </si>
  <si>
    <t>Educational and training activities</t>
  </si>
  <si>
    <t>Stenograph, duplicating, addressing, mailing list and similar activities</t>
  </si>
  <si>
    <t>Debt collecting agency activities</t>
  </si>
  <si>
    <t>Credit rating agency activities</t>
  </si>
  <si>
    <t>Packaging activities</t>
  </si>
  <si>
    <t>Photographic activities</t>
  </si>
  <si>
    <t>Building and industrial plant cleaning activities</t>
  </si>
  <si>
    <t>Investigation and security activities</t>
  </si>
  <si>
    <t>Labour recruitment and provision of staff</t>
  </si>
  <si>
    <t>Advertising</t>
  </si>
  <si>
    <t>Architectural, Engineering and other technical activities</t>
  </si>
  <si>
    <t>Legal, accounting, bookkeeping and auditing activities, tax consultants, market research and public opinion research, business and management consultancy</t>
  </si>
  <si>
    <t>Research and development</t>
  </si>
  <si>
    <t>Computer related activities</t>
  </si>
  <si>
    <t>R 300,00</t>
  </si>
  <si>
    <t>Renting of machinery and equipment</t>
  </si>
  <si>
    <t>Real Estate Activities</t>
  </si>
  <si>
    <t>Financial intermediations</t>
  </si>
  <si>
    <t>R 250,00</t>
  </si>
  <si>
    <t>Post and Tele-communication</t>
  </si>
  <si>
    <t>Supporting and auxiliary transport</t>
  </si>
  <si>
    <t>Air transport</t>
  </si>
  <si>
    <t>Water transport</t>
  </si>
  <si>
    <t>Land transport</t>
  </si>
  <si>
    <t>Restaurants, bars and canteens</t>
  </si>
  <si>
    <t>R 360,00</t>
  </si>
  <si>
    <t xml:space="preserve"> provision of short-stay accommondation</t>
  </si>
  <si>
    <t>R 120,00</t>
  </si>
  <si>
    <t>camping sites and</t>
  </si>
  <si>
    <t>Hotels accommodation</t>
  </si>
  <si>
    <t>Retail sale of automotive fuel</t>
  </si>
  <si>
    <t>Sale, maintenance and repair of motor cycles and related parts and accessories</t>
  </si>
  <si>
    <t>Sale of motor vehicle parts and accessories</t>
  </si>
  <si>
    <t>Maintenance and repair of motor vehicle</t>
  </si>
  <si>
    <t>R 600,00</t>
  </si>
  <si>
    <t>R 500,00</t>
  </si>
  <si>
    <t>Sale of motor vehicle</t>
  </si>
  <si>
    <t>Repair of personal and household goods</t>
  </si>
  <si>
    <t>Retail trade not in stores</t>
  </si>
  <si>
    <t>Retail trade in second-hand goods</t>
  </si>
  <si>
    <t>Other retail trade in new goods</t>
  </si>
  <si>
    <t>Retail trade in food, beverages and tobacco</t>
  </si>
  <si>
    <t>General trade (General Dealer)</t>
  </si>
  <si>
    <t>Wholesale:  Sells to public</t>
  </si>
  <si>
    <t>Construction</t>
  </si>
  <si>
    <t>Manufacturing and distribution of gas</t>
  </si>
  <si>
    <t>Manufacturing</t>
  </si>
  <si>
    <t>Stone quarrying, clay and sand-pits</t>
  </si>
  <si>
    <t>ANNUAL RENEWAL FEE</t>
  </si>
  <si>
    <t>REGISTRATION FEE</t>
  </si>
  <si>
    <t>APPLICATION FEE</t>
  </si>
  <si>
    <t>TYPE OF BUSINESS</t>
  </si>
  <si>
    <t>CODE</t>
  </si>
  <si>
    <t>BUSINESS REGISTRATIONS</t>
  </si>
  <si>
    <t>Confiscation Fee</t>
  </si>
  <si>
    <t>Annual Licence Fee</t>
  </si>
  <si>
    <t xml:space="preserve">Fee          </t>
  </si>
  <si>
    <t>Application fee (per application)</t>
  </si>
  <si>
    <t>18. Tourism Signs</t>
  </si>
  <si>
    <t>17. Service Facility Signs</t>
  </si>
  <si>
    <t>16. On premises Signs (Restricted to advertising of onsite business/products only</t>
  </si>
  <si>
    <t>15.Road Traffic Signs</t>
  </si>
  <si>
    <t>14. Projects Boards and Development Ads</t>
  </si>
  <si>
    <t>Application fee (per application)rate per trailer per month</t>
  </si>
  <si>
    <t>13. Trailers</t>
  </si>
  <si>
    <t>Application fee (per application) rate per sqm per annum</t>
  </si>
  <si>
    <t>Building Ads, Business Ads Tower Signs</t>
  </si>
  <si>
    <t>12. Third party ads-Sky ads , Roof signs,Flat Ads,Verandah Ads,Canopy Ads,Window Ads,</t>
  </si>
  <si>
    <t>Application fee (per application) rate per sqm per month</t>
  </si>
  <si>
    <t>11. Aerial Ads</t>
  </si>
  <si>
    <t>Application fee (per application)rate per sqm per month</t>
  </si>
  <si>
    <t>10.Election Posters per political party</t>
  </si>
  <si>
    <t>Application fee (per application)registration,Annum for display</t>
  </si>
  <si>
    <t>9.Estate Agents/For Sale Ads</t>
  </si>
  <si>
    <t>Application fee (per application)per month</t>
  </si>
  <si>
    <t>8.Illuminated Ads rate per sqm</t>
  </si>
  <si>
    <t>Application fee (per application)rate per poster per day max 21 days</t>
  </si>
  <si>
    <t>7. Banner &amp; Flags</t>
  </si>
  <si>
    <t>6. Suburban Name Ads</t>
  </si>
  <si>
    <t>5. 3-D signs</t>
  </si>
  <si>
    <t>4.Tempory Ads/Posters</t>
  </si>
  <si>
    <t xml:space="preserve">Fee rate/sqm/month       </t>
  </si>
  <si>
    <t>Application fee (per application)once off</t>
  </si>
  <si>
    <t>3.Street Furniture</t>
  </si>
  <si>
    <t>2.Streetname Ad</t>
  </si>
  <si>
    <t xml:space="preserve">1. Billboards </t>
  </si>
  <si>
    <t>PROPERTY RATES</t>
  </si>
  <si>
    <t xml:space="preserve">OUTDOOR AND HOARDING ADVERTISING </t>
  </si>
  <si>
    <t>2022/2023</t>
  </si>
  <si>
    <t>Sells to retailers</t>
  </si>
  <si>
    <t>Sells to both public and Retailers</t>
  </si>
  <si>
    <r>
      <t>Minor Building Work (per m</t>
    </r>
    <r>
      <rPr>
        <vertAlign val="superscript"/>
        <sz val="12"/>
        <rFont val="Arial"/>
        <family val="2"/>
      </rPr>
      <t>2</t>
    </r>
    <r>
      <rPr>
        <sz val="12"/>
        <rFont val="Arial"/>
        <family val="2"/>
      </rPr>
      <t>)*</t>
    </r>
  </si>
  <si>
    <r>
      <t>New Buildings Residential per m</t>
    </r>
    <r>
      <rPr>
        <vertAlign val="superscript"/>
        <sz val="12"/>
        <rFont val="Arial"/>
        <family val="2"/>
      </rPr>
      <t>2</t>
    </r>
  </si>
  <si>
    <r>
      <t>House &gt; 80m</t>
    </r>
    <r>
      <rPr>
        <vertAlign val="superscript"/>
        <sz val="12"/>
        <rFont val="Arial"/>
        <family val="2"/>
      </rPr>
      <t xml:space="preserve">2 </t>
    </r>
    <r>
      <rPr>
        <sz val="12"/>
        <rFont val="Arial"/>
        <family val="2"/>
      </rPr>
      <t xml:space="preserve"> per</t>
    </r>
    <r>
      <rPr>
        <vertAlign val="superscript"/>
        <sz val="12"/>
        <rFont val="Arial"/>
        <family val="2"/>
      </rPr>
      <t xml:space="preserve"> m2  </t>
    </r>
    <r>
      <rPr>
        <sz val="12"/>
        <rFont val="Arial"/>
        <family val="2"/>
      </rPr>
      <t>(Min amount R 200)</t>
    </r>
  </si>
  <si>
    <r>
      <t>Other Buildings per m</t>
    </r>
    <r>
      <rPr>
        <vertAlign val="superscript"/>
        <sz val="12"/>
        <rFont val="Arial"/>
        <family val="2"/>
      </rPr>
      <t>2</t>
    </r>
  </si>
  <si>
    <r>
      <t>Business per m</t>
    </r>
    <r>
      <rPr>
        <vertAlign val="superscript"/>
        <sz val="12"/>
        <rFont val="Arial"/>
        <family val="2"/>
      </rPr>
      <t xml:space="preserve">2  </t>
    </r>
    <r>
      <rPr>
        <sz val="12"/>
        <rFont val="Arial"/>
        <family val="2"/>
      </rPr>
      <t>(Min amount R400)</t>
    </r>
  </si>
  <si>
    <r>
      <t>Face Lifts per m</t>
    </r>
    <r>
      <rPr>
        <vertAlign val="superscript"/>
        <sz val="12"/>
        <rFont val="Arial"/>
        <family val="2"/>
      </rPr>
      <t>2</t>
    </r>
    <r>
      <rPr>
        <sz val="12"/>
        <rFont val="Arial"/>
        <family val="2"/>
      </rPr>
      <t xml:space="preserve"> (Min amount R200)</t>
    </r>
  </si>
  <si>
    <r>
      <t>2012/13 is billed per m</t>
    </r>
    <r>
      <rPr>
        <vertAlign val="superscript"/>
        <sz val="12"/>
        <rFont val="Arial"/>
        <family val="2"/>
      </rPr>
      <t xml:space="preserve">2 </t>
    </r>
    <r>
      <rPr>
        <sz val="12"/>
        <rFont val="Arial"/>
        <family val="2"/>
      </rPr>
      <t>- from 2013/14 is billed on Fixed Charged</t>
    </r>
  </si>
  <si>
    <r>
      <t>R35 per m</t>
    </r>
    <r>
      <rPr>
        <vertAlign val="superscript"/>
        <sz val="12"/>
        <color rgb="FF000000"/>
        <rFont val="Arial"/>
        <family val="2"/>
      </rPr>
      <t>2</t>
    </r>
    <r>
      <rPr>
        <sz val="12"/>
        <color rgb="FF000000"/>
        <rFont val="Arial"/>
        <family val="2"/>
      </rPr>
      <t xml:space="preserve"> (excluding VAT) for the lease of a building.*</t>
    </r>
  </si>
  <si>
    <r>
      <t>R45 per m</t>
    </r>
    <r>
      <rPr>
        <vertAlign val="superscript"/>
        <sz val="12"/>
        <color rgb="FF000000"/>
        <rFont val="Arial"/>
        <family val="2"/>
      </rPr>
      <t>2</t>
    </r>
    <r>
      <rPr>
        <sz val="12"/>
        <color rgb="FF000000"/>
        <rFont val="Arial"/>
        <family val="2"/>
      </rPr>
      <t xml:space="preserve"> (excluding VAT) for the lease of a building.*</t>
    </r>
  </si>
  <si>
    <r>
      <t>R15 per m</t>
    </r>
    <r>
      <rPr>
        <vertAlign val="superscript"/>
        <sz val="12"/>
        <color rgb="FF000000"/>
        <rFont val="Arial"/>
        <family val="2"/>
      </rPr>
      <t>2</t>
    </r>
    <r>
      <rPr>
        <sz val="12"/>
        <color rgb="FF000000"/>
        <rFont val="Arial"/>
        <family val="2"/>
      </rPr>
      <t xml:space="preserve"> (excluding VAT) for the lease of a building.*</t>
    </r>
  </si>
  <si>
    <t>Housing offered to officials as part of their package at lower than market related Leases.</t>
  </si>
  <si>
    <t>Upgrade of prepaid and conventional meters</t>
  </si>
  <si>
    <t>20 Amps to 60 Amps</t>
  </si>
  <si>
    <t>60 Amps and More</t>
  </si>
  <si>
    <t>10% increase</t>
  </si>
  <si>
    <t>Basic charge, per month(80Amps&gt;)</t>
  </si>
  <si>
    <t>BUSINESS TARIFF BASIC CHARGE (INCLUDING GOVERNMENT)</t>
  </si>
  <si>
    <t xml:space="preserve">Electricity connection fee </t>
  </si>
  <si>
    <t>RESIDENTIAL  CONVENTIONAL</t>
  </si>
  <si>
    <t>BUSINESS CONVENTIONAL</t>
  </si>
  <si>
    <t>Prepaid meter-new installation fee</t>
  </si>
  <si>
    <t>BULK CONSUMERS</t>
  </si>
  <si>
    <t>Basic charge(Fixed charge wether electricity is consumed or not)</t>
  </si>
  <si>
    <t>Basic charge per month(Fixed charge wether electricity is consumed or not)</t>
  </si>
  <si>
    <t>Conventional - Medium (3000 kWh)</t>
  </si>
  <si>
    <t>Basic charge:R/Month</t>
  </si>
  <si>
    <t>Energy charge: c/kWh</t>
  </si>
  <si>
    <t>Conventional - High (7000 kWh)</t>
  </si>
  <si>
    <t>Commercial prepaid - Three phase (5500 kWh)</t>
  </si>
  <si>
    <t>Commercial low (5500 kWh)</t>
  </si>
  <si>
    <t>Commercial medium (11500 kWh)</t>
  </si>
  <si>
    <t>Commercial high (22000 kWh)</t>
  </si>
  <si>
    <t>Discontinued</t>
  </si>
  <si>
    <t>Basic charge, per month 40Amps to 60Amps(Fixed charge wether electricity is consumed or not)</t>
  </si>
  <si>
    <t>These tarriffs are applicable to all bulk customers metered at a low voltage with an annual average metered load with capacity higher than 80Amps</t>
  </si>
  <si>
    <t>These tarriffs are applicable to all bulk customers metered at a medium voltage where electricity is supplied at 11000v</t>
  </si>
  <si>
    <t>Energy charge c/kWh</t>
  </si>
  <si>
    <t>Basic charge, per month(Fixed charge wether electricity is consumed or not)</t>
  </si>
  <si>
    <t>Basic charge: R/month(Fixed charge wether electricity is consumed or not)</t>
  </si>
  <si>
    <t>Agricultural (Low) Basic charge(Fixed charge wether electricity is consumed or not)</t>
  </si>
  <si>
    <t>Agricultural (High) Basic charge(Fixed charge wether electricity is consumed or not)</t>
  </si>
  <si>
    <t>Free basic electricity will apply as per our policy</t>
  </si>
  <si>
    <t>Energy charge (40Amps to 60 Amps) c/kwh</t>
  </si>
  <si>
    <t>Energy charge 80Amps&gt;c/kwh</t>
  </si>
  <si>
    <t>Energy charge  c/kwh</t>
  </si>
  <si>
    <t>Energy charge c/kwh</t>
  </si>
  <si>
    <t>Electrician labour rate*five hours(including meter move)</t>
  </si>
  <si>
    <r>
      <t xml:space="preserve">Illegal dumping fine - </t>
    </r>
    <r>
      <rPr>
        <b/>
        <sz val="12"/>
        <rFont val="Arial"/>
        <family val="2"/>
      </rPr>
      <t>NEW (the tariff must not exceed R10 000 as it is regulated)</t>
    </r>
  </si>
  <si>
    <t>Grade Hourly rate NEW</t>
  </si>
  <si>
    <t>Tipper truck hourly rate-New</t>
  </si>
  <si>
    <t>TLB Hourly rate</t>
  </si>
  <si>
    <t>Digging of Graves-villages</t>
  </si>
  <si>
    <t>Plot Reservation outside groblersdal</t>
  </si>
  <si>
    <t>Vacant</t>
  </si>
  <si>
    <t>Domestic Indigent Block 1 (C/kwh)</t>
  </si>
  <si>
    <t>Domestic Indigent Block 2 (C/Kwh)</t>
  </si>
  <si>
    <t>Domestic Indigent Block 3 (C/kwh)</t>
  </si>
  <si>
    <t>Domestic Block 1 (C/kwh)</t>
  </si>
  <si>
    <t>Domestic Block 3 (C/kwh)</t>
  </si>
  <si>
    <t>Domestic Block 2 (C/kwh)</t>
  </si>
  <si>
    <t>2023/2024</t>
  </si>
  <si>
    <t>Contravention of National Building Regulation and Building Standards by-law(New)</t>
  </si>
  <si>
    <t>Contravention of EMLM Business Licenses by law (New)</t>
  </si>
  <si>
    <t>Contravention of EMLM Land Use Scheme (New)</t>
  </si>
  <si>
    <t>2024/2025</t>
  </si>
  <si>
    <t>levied per category</t>
  </si>
  <si>
    <t>Residential Properties</t>
  </si>
  <si>
    <t>Business,commercial and mining properties</t>
  </si>
  <si>
    <t>Industrial properties</t>
  </si>
  <si>
    <t>Agricultural Properties</t>
  </si>
  <si>
    <t>State Owned Properties for benefit of the public</t>
  </si>
  <si>
    <t>Public Service Infrastructure properties</t>
  </si>
  <si>
    <t>Public Benefit Organization Properties/OLD Age</t>
  </si>
  <si>
    <t>Removal of restrictive conditions</t>
  </si>
  <si>
    <t>A</t>
  </si>
  <si>
    <t>POUND FEES</t>
  </si>
  <si>
    <t>Actual tow-in fees (where applicable) plus initial pound fees must be paid before vehicle is released.</t>
  </si>
  <si>
    <t>CATEGORY</t>
  </si>
  <si>
    <t>FIRST IMPOUNDMENT</t>
  </si>
  <si>
    <t>SECOND IMPOUNDMENT</t>
  </si>
  <si>
    <t>THIRD IMPOUNDMENT</t>
  </si>
  <si>
    <t>All Motorcycles</t>
  </si>
  <si>
    <t>Motor vehicle with GVM less than 3500 kg</t>
  </si>
  <si>
    <t xml:space="preserve">Motor vehicle with GVM between 3500 kg and 16 000 kg </t>
  </si>
  <si>
    <t>Motor vehicle with GVM more than 16 000 kg</t>
  </si>
  <si>
    <t>All Abnormal Loads</t>
  </si>
  <si>
    <t>METERED TAXIS</t>
  </si>
  <si>
    <t>MINI &amp; MIDI TAXIS</t>
  </si>
  <si>
    <t>B</t>
  </si>
  <si>
    <t>ESCORT OF ABNORMAL LOADS</t>
  </si>
  <si>
    <t>ESCORT OF ABNORMAL LOAD PER OFFICER/VEHICLE</t>
  </si>
  <si>
    <t>RATE PER DAY AFTER FIRST DAY OF IMPOUND</t>
  </si>
  <si>
    <t>VEHICLES ARE LIMITED TO 60 DAY IN POUND, WHEREAFTER THEY WILL BE DISPOSED OF</t>
  </si>
  <si>
    <t>NEW</t>
  </si>
  <si>
    <t>DRAFT TARIFFS 2023/2024</t>
  </si>
  <si>
    <t>2025/2026</t>
  </si>
  <si>
    <t>Lease of Municipal property in Residential area (building or empty stand) to businesses to operate their business on.</t>
  </si>
  <si>
    <r>
      <t>or R 5 per m</t>
    </r>
    <r>
      <rPr>
        <vertAlign val="superscript"/>
        <sz val="12"/>
        <color rgb="FF000000"/>
        <rFont val="Arial"/>
        <family val="2"/>
      </rPr>
      <t>2</t>
    </r>
    <r>
      <rPr>
        <sz val="12"/>
        <color rgb="FF000000"/>
        <rFont val="Arial"/>
        <family val="2"/>
      </rPr>
      <t xml:space="preserve"> (excluding VAT) for the lease of an empty erven inside residentail area.*</t>
    </r>
  </si>
  <si>
    <r>
      <t>or R 1.30 per m</t>
    </r>
    <r>
      <rPr>
        <vertAlign val="superscript"/>
        <sz val="12"/>
        <color rgb="FF000000"/>
        <rFont val="Arial"/>
        <family val="2"/>
      </rPr>
      <t>2</t>
    </r>
    <r>
      <rPr>
        <sz val="12"/>
        <color rgb="FF000000"/>
        <rFont val="Arial"/>
        <family val="2"/>
      </rPr>
      <t xml:space="preserve"> (excluding VAT) for the lease of an empty erven/ land  outside residentail area.*</t>
    </r>
  </si>
  <si>
    <t>Lease of Municipal property in residential area (building or empty stand) to Industrial Businesses to operate their business on.</t>
  </si>
  <si>
    <r>
      <t>or R 10 per m</t>
    </r>
    <r>
      <rPr>
        <vertAlign val="superscript"/>
        <sz val="12"/>
        <color rgb="FF000000"/>
        <rFont val="Arial"/>
        <family val="2"/>
      </rPr>
      <t>2</t>
    </r>
    <r>
      <rPr>
        <sz val="12"/>
        <color rgb="FF000000"/>
        <rFont val="Arial"/>
        <family val="2"/>
      </rPr>
      <t xml:space="preserve"> (excluding VAT) for the lease of an empty erven inside residentail area.*</t>
    </r>
  </si>
  <si>
    <r>
      <t>or R 3.00 per m</t>
    </r>
    <r>
      <rPr>
        <vertAlign val="superscript"/>
        <sz val="12"/>
        <color rgb="FF000000"/>
        <rFont val="Arial"/>
        <family val="2"/>
      </rPr>
      <t>2</t>
    </r>
    <r>
      <rPr>
        <sz val="12"/>
        <color rgb="FF000000"/>
        <rFont val="Arial"/>
        <family val="2"/>
      </rPr>
      <t xml:space="preserve"> (excluding VAT) for the lease of an empty erven/ land  outside residentail area.*</t>
    </r>
  </si>
  <si>
    <t>Lease of Municipal property in residentail area to Government Departments.</t>
  </si>
  <si>
    <t>Lease of Municipal property outside residental area (Agricultural land).</t>
  </si>
  <si>
    <t xml:space="preserve"> </t>
  </si>
  <si>
    <t>BUSES</t>
  </si>
  <si>
    <t>9.25% interest will be charged per Annum</t>
  </si>
  <si>
    <t>Deposit New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</si>
</sst>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4" formatCode="_-&quot;R&quot;* #,##0.00_-;\-&quot;R&quot;* #,##0.00_-;_-&quot;R&quot;* &quot;-&quot;??_-;_-@_-"/>
    <numFmt numFmtId="43" formatCode="_-* #,##0.00_-;\-* #,##0.00_-;_-* &quot;-&quot;??_-;_-@_-"/>
    <numFmt numFmtId="164" formatCode="_(&quot;$&quot;* #,##0.00_);_(&quot;$&quot;* \(#,##0.00\);_(&quot;$&quot;* &quot;-&quot;??_);_(@_)"/>
    <numFmt numFmtId="165" formatCode="_(* #,##0.00_);_(* \(#,##0.00\);_(* &quot;-&quot;??_);_(@_)"/>
    <numFmt numFmtId="166" formatCode="_ * #,##0.00_ ;_ * \-#,##0.00_ ;_ * &quot;-&quot;??_ ;_ @_ "/>
    <numFmt numFmtId="167" formatCode="0.0%"/>
    <numFmt numFmtId="168" formatCode="0.000000"/>
    <numFmt numFmtId="169" formatCode="_ * #,##0.000000_ ;_ * \-#,##0.000000_ ;_ * &quot;-&quot;??_ ;_ @_ "/>
    <numFmt numFmtId="170" formatCode="_ * #,##0.000_ ;_ * \-#,##0.000_ ;_ * &quot;-&quot;??_ ;_ @_ "/>
    <numFmt numFmtId="171" formatCode="_(* #,##0.000_);_(* \(#,##0.000\);_(* &quot;-&quot;??_);_(@_)"/>
    <numFmt numFmtId="172" formatCode="0.0000000"/>
    <numFmt numFmtId="173" formatCode="_-[$R-436]* #,##0.00_-;\-[$R-436]* #,##0.00_-;_-[$R-436]* &quot;-&quot;??_-;_-@_-"/>
  </numFmts>
  <fonts count="29" x14ac:knownFonts="1">
    <font>
      <sz val="11"/>
      <color theme="1"/>
      <name val="Calibri"/>
      <family val="2"/>
      <scheme val="minor"/>
    </font>
    <font>
      <sz val="11"/>
      <color theme="1"/>
      <name val="Calibri"/>
      <family val="2"/>
      <scheme val="minor"/>
    </font>
    <font>
      <sz val="16"/>
      <color theme="1"/>
      <name val="Arial"/>
      <family val="2"/>
    </font>
    <font>
      <b/>
      <sz val="16"/>
      <color theme="1"/>
      <name val="Arial"/>
      <family val="2"/>
    </font>
    <font>
      <b/>
      <sz val="26"/>
      <color theme="1"/>
      <name val="Arial"/>
      <family val="2"/>
    </font>
    <font>
      <b/>
      <sz val="28"/>
      <color theme="1"/>
      <name val="Arial"/>
      <family val="2"/>
    </font>
    <font>
      <sz val="10"/>
      <name val="Arial"/>
      <family val="2"/>
    </font>
    <font>
      <sz val="12"/>
      <color theme="1"/>
      <name val="Arial"/>
      <family val="2"/>
    </font>
    <font>
      <b/>
      <u/>
      <sz val="12"/>
      <color theme="1"/>
      <name val="Arial"/>
      <family val="2"/>
    </font>
    <font>
      <b/>
      <sz val="12"/>
      <color theme="1"/>
      <name val="Arial"/>
      <family val="2"/>
    </font>
    <font>
      <sz val="12"/>
      <name val="Arial"/>
      <family val="2"/>
    </font>
    <font>
      <b/>
      <sz val="12"/>
      <name val="Arial"/>
      <family val="2"/>
    </font>
    <font>
      <b/>
      <u/>
      <sz val="12"/>
      <name val="Arial"/>
      <family val="2"/>
    </font>
    <font>
      <vertAlign val="superscript"/>
      <sz val="12"/>
      <name val="Arial"/>
      <family val="2"/>
    </font>
    <font>
      <b/>
      <i/>
      <sz val="12"/>
      <name val="Arial"/>
      <family val="2"/>
    </font>
    <font>
      <i/>
      <sz val="12"/>
      <name val="Arial"/>
      <family val="2"/>
    </font>
    <font>
      <b/>
      <u/>
      <sz val="12"/>
      <color rgb="FF000000"/>
      <name val="Arial"/>
      <family val="2"/>
    </font>
    <font>
      <b/>
      <u/>
      <sz val="12"/>
      <color rgb="FFFF0000"/>
      <name val="Arial"/>
      <family val="2"/>
    </font>
    <font>
      <b/>
      <sz val="12"/>
      <color rgb="FF000000"/>
      <name val="Arial"/>
      <family val="2"/>
    </font>
    <font>
      <sz val="12"/>
      <color rgb="FF000000"/>
      <name val="Arial"/>
      <family val="2"/>
    </font>
    <font>
      <vertAlign val="superscript"/>
      <sz val="12"/>
      <color rgb="FF000000"/>
      <name val="Arial"/>
      <family val="2"/>
    </font>
    <font>
      <i/>
      <sz val="12"/>
      <color rgb="FF000000"/>
      <name val="Arial"/>
      <family val="2"/>
    </font>
    <font>
      <b/>
      <sz val="11"/>
      <color theme="1"/>
      <name val="Calibri"/>
      <family val="2"/>
      <scheme val="minor"/>
    </font>
    <font>
      <b/>
      <u/>
      <sz val="11"/>
      <color theme="1"/>
      <name val="Calibri"/>
      <family val="2"/>
      <scheme val="minor"/>
    </font>
    <font>
      <b/>
      <sz val="11"/>
      <name val="Arial Narrow"/>
      <family val="2"/>
    </font>
    <font>
      <b/>
      <sz val="11"/>
      <color theme="1"/>
      <name val="Arial Narrow"/>
      <family val="2"/>
    </font>
    <font>
      <sz val="11"/>
      <name val="Arial Narrow"/>
      <family val="2"/>
    </font>
    <font>
      <sz val="11"/>
      <color theme="1"/>
      <name val="Arial Narrow"/>
      <family val="2"/>
    </font>
    <font>
      <b/>
      <u/>
      <sz val="11"/>
      <color theme="1"/>
      <name val="Arial Narrow"/>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bgColor indexed="64"/>
      </patternFill>
    </fill>
  </fills>
  <borders count="21">
    <border>
      <left/>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xf numFmtId="166" fontId="1" fillId="0" borderId="0" applyFont="0" applyFill="0" applyBorder="0" applyAlignment="0" applyProtection="0"/>
    <xf numFmtId="9" fontId="1" fillId="0" borderId="0" applyFont="0" applyFill="0" applyBorder="0" applyAlignment="0" applyProtection="0"/>
    <xf numFmtId="0" fontId="6" fillId="0" borderId="0"/>
    <xf numFmtId="164" fontId="1" fillId="0" borderId="0" applyFont="0" applyFill="0" applyBorder="0" applyAlignment="0" applyProtection="0"/>
  </cellStyleXfs>
  <cellXfs count="213">
    <xf numFmtId="0" fontId="0" fillId="0" borderId="0" xfId="0"/>
    <xf numFmtId="0" fontId="2" fillId="0" borderId="0" xfId="0" applyFont="1" applyFill="1"/>
    <xf numFmtId="0" fontId="2" fillId="0" borderId="0" xfId="0" applyFont="1" applyFill="1"/>
    <xf numFmtId="0" fontId="2" fillId="0" borderId="0" xfId="0" applyFont="1" applyFill="1"/>
    <xf numFmtId="0" fontId="3" fillId="2" borderId="1" xfId="0" applyFont="1" applyFill="1" applyBorder="1" applyAlignment="1"/>
    <xf numFmtId="0" fontId="3" fillId="2" borderId="0" xfId="0" applyFont="1" applyFill="1" applyBorder="1" applyAlignment="1"/>
    <xf numFmtId="0" fontId="3" fillId="2" borderId="1" xfId="0" applyFont="1" applyFill="1" applyBorder="1" applyAlignment="1">
      <alignment vertical="top"/>
    </xf>
    <xf numFmtId="0" fontId="3" fillId="2" borderId="0" xfId="0" applyFont="1" applyFill="1" applyBorder="1" applyAlignment="1">
      <alignment vertical="top"/>
    </xf>
    <xf numFmtId="0" fontId="3" fillId="2" borderId="0" xfId="0" applyFont="1" applyFill="1" applyAlignment="1"/>
    <xf numFmtId="0" fontId="7" fillId="0" borderId="0" xfId="0" applyFont="1" applyFill="1"/>
    <xf numFmtId="165" fontId="7" fillId="0" borderId="0" xfId="0" applyNumberFormat="1" applyFont="1" applyFill="1"/>
    <xf numFmtId="166" fontId="7" fillId="0" borderId="0" xfId="1" applyFont="1" applyFill="1"/>
    <xf numFmtId="0" fontId="7"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xf numFmtId="0" fontId="7" fillId="0" borderId="0" xfId="0" applyFont="1" applyFill="1" applyBorder="1" applyAlignment="1">
      <alignment wrapText="1"/>
    </xf>
    <xf numFmtId="167" fontId="7" fillId="0" borderId="0" xfId="0" applyNumberFormat="1" applyFont="1" applyFill="1"/>
    <xf numFmtId="167" fontId="7" fillId="0" borderId="0" xfId="2" applyNumberFormat="1" applyFont="1" applyFill="1" applyBorder="1" applyAlignment="1">
      <alignment horizontal="center" vertical="center"/>
    </xf>
    <xf numFmtId="167" fontId="10" fillId="0" borderId="4" xfId="0" applyNumberFormat="1" applyFont="1" applyBorder="1"/>
    <xf numFmtId="166" fontId="10" fillId="0" borderId="4" xfId="1" applyFont="1" applyBorder="1"/>
    <xf numFmtId="10" fontId="10" fillId="0" borderId="4" xfId="0" applyNumberFormat="1" applyFont="1" applyBorder="1"/>
    <xf numFmtId="0" fontId="10" fillId="0" borderId="4" xfId="0" applyFont="1" applyFill="1" applyBorder="1" applyAlignment="1">
      <alignment vertical="center"/>
    </xf>
    <xf numFmtId="0" fontId="11" fillId="0" borderId="4" xfId="0" applyFont="1" applyFill="1" applyBorder="1" applyAlignment="1">
      <alignment vertical="center"/>
    </xf>
    <xf numFmtId="0" fontId="10" fillId="0" borderId="4" xfId="0" applyFont="1" applyFill="1" applyBorder="1" applyAlignment="1">
      <alignment horizontal="justify" vertical="center"/>
    </xf>
    <xf numFmtId="167" fontId="10" fillId="0" borderId="4" xfId="0" applyNumberFormat="1" applyFont="1" applyFill="1" applyBorder="1"/>
    <xf numFmtId="166" fontId="10" fillId="0" borderId="4" xfId="1" applyFont="1" applyFill="1" applyBorder="1"/>
    <xf numFmtId="0" fontId="10" fillId="0" borderId="4" xfId="0" applyFont="1" applyFill="1" applyBorder="1" applyAlignment="1">
      <alignment vertical="top" wrapText="1"/>
    </xf>
    <xf numFmtId="0" fontId="10" fillId="0" borderId="4" xfId="0" applyFont="1" applyFill="1" applyBorder="1" applyAlignment="1">
      <alignment vertical="center" wrapText="1"/>
    </xf>
    <xf numFmtId="0" fontId="10" fillId="0" borderId="4" xfId="0" applyFont="1" applyFill="1" applyBorder="1" applyAlignment="1">
      <alignment horizontal="justify" vertical="center" wrapText="1"/>
    </xf>
    <xf numFmtId="0" fontId="11" fillId="0" borderId="4" xfId="0" applyFont="1" applyFill="1" applyBorder="1" applyAlignment="1">
      <alignment vertical="center" wrapText="1"/>
    </xf>
    <xf numFmtId="167" fontId="7" fillId="0" borderId="4" xfId="0" applyNumberFormat="1" applyFont="1" applyBorder="1"/>
    <xf numFmtId="166" fontId="7" fillId="0" borderId="4" xfId="1" applyFont="1" applyBorder="1"/>
    <xf numFmtId="0" fontId="7" fillId="0" borderId="4" xfId="0" applyFont="1" applyFill="1" applyBorder="1" applyAlignment="1">
      <alignment horizontal="justify" vertical="center" wrapText="1"/>
    </xf>
    <xf numFmtId="0" fontId="7" fillId="0" borderId="4" xfId="0" applyFont="1" applyFill="1" applyBorder="1" applyAlignment="1">
      <alignment vertical="center"/>
    </xf>
    <xf numFmtId="166" fontId="11" fillId="0" borderId="4" xfId="1" applyFont="1" applyBorder="1"/>
    <xf numFmtId="0" fontId="10" fillId="0" borderId="6" xfId="0" applyFont="1" applyFill="1" applyBorder="1"/>
    <xf numFmtId="0" fontId="11" fillId="0" borderId="5" xfId="0" applyFont="1" applyFill="1" applyBorder="1" applyAlignment="1">
      <alignment vertical="center"/>
    </xf>
    <xf numFmtId="0" fontId="11" fillId="0" borderId="7" xfId="0" applyFont="1" applyFill="1" applyBorder="1" applyAlignment="1">
      <alignment horizontal="center" wrapText="1"/>
    </xf>
    <xf numFmtId="0" fontId="7" fillId="0" borderId="0" xfId="0" applyFont="1"/>
    <xf numFmtId="0" fontId="7" fillId="0" borderId="4" xfId="3" applyFont="1" applyFill="1" applyBorder="1" applyAlignment="1"/>
    <xf numFmtId="165" fontId="7" fillId="0" borderId="4" xfId="0" applyNumberFormat="1" applyFont="1" applyBorder="1"/>
    <xf numFmtId="0" fontId="9" fillId="0" borderId="4" xfId="3" applyFont="1" applyFill="1" applyBorder="1" applyAlignment="1"/>
    <xf numFmtId="0" fontId="9" fillId="0" borderId="4" xfId="3" applyFont="1" applyFill="1" applyBorder="1" applyAlignment="1">
      <alignment wrapText="1"/>
    </xf>
    <xf numFmtId="0" fontId="7" fillId="0" borderId="4" xfId="3" applyFont="1" applyFill="1" applyBorder="1" applyAlignment="1">
      <alignment horizontal="center"/>
    </xf>
    <xf numFmtId="0" fontId="9" fillId="3" borderId="4" xfId="0" applyFont="1" applyFill="1" applyBorder="1" applyAlignment="1">
      <alignment horizontal="center" vertical="center"/>
    </xf>
    <xf numFmtId="0" fontId="9" fillId="0" borderId="4" xfId="0" applyFont="1" applyFill="1" applyBorder="1" applyAlignment="1">
      <alignment vertical="center"/>
    </xf>
    <xf numFmtId="0" fontId="9" fillId="0" borderId="0" xfId="0" applyFont="1" applyFill="1" applyBorder="1" applyAlignment="1">
      <alignment vertical="center"/>
    </xf>
    <xf numFmtId="0" fontId="7" fillId="0" borderId="4" xfId="3" applyFont="1" applyFill="1" applyBorder="1" applyAlignment="1">
      <alignment wrapText="1"/>
    </xf>
    <xf numFmtId="0" fontId="9" fillId="0" borderId="4" xfId="0" applyFont="1" applyBorder="1" applyAlignment="1">
      <alignment vertical="center" wrapText="1"/>
    </xf>
    <xf numFmtId="0" fontId="7" fillId="0" borderId="4" xfId="0" applyFont="1" applyBorder="1" applyAlignment="1">
      <alignment vertical="center" wrapText="1"/>
    </xf>
    <xf numFmtId="0" fontId="9"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0" xfId="0" applyFont="1" applyAlignment="1">
      <alignment horizontal="left"/>
    </xf>
    <xf numFmtId="0" fontId="10" fillId="0" borderId="4" xfId="0" applyFont="1" applyFill="1" applyBorder="1"/>
    <xf numFmtId="0" fontId="10" fillId="0" borderId="0" xfId="0" applyFont="1"/>
    <xf numFmtId="0" fontId="11" fillId="0" borderId="4" xfId="0" applyFont="1" applyFill="1" applyBorder="1"/>
    <xf numFmtId="0" fontId="12" fillId="0" borderId="4" xfId="0" applyFont="1" applyFill="1" applyBorder="1" applyAlignment="1">
      <alignment vertical="center"/>
    </xf>
    <xf numFmtId="165" fontId="10" fillId="0" borderId="4" xfId="0" applyNumberFormat="1" applyFont="1" applyFill="1" applyBorder="1"/>
    <xf numFmtId="43" fontId="10" fillId="0" borderId="4" xfId="0" applyNumberFormat="1" applyFont="1" applyBorder="1"/>
    <xf numFmtId="165" fontId="10" fillId="0" borderId="4" xfId="0" applyNumberFormat="1" applyFont="1" applyBorder="1"/>
    <xf numFmtId="0" fontId="10" fillId="0" borderId="0" xfId="0" applyFont="1" applyFill="1"/>
    <xf numFmtId="0" fontId="10" fillId="2" borderId="4" xfId="0" applyFont="1" applyFill="1" applyBorder="1"/>
    <xf numFmtId="0" fontId="10" fillId="2" borderId="0" xfId="0" applyFont="1" applyFill="1"/>
    <xf numFmtId="0" fontId="12" fillId="2" borderId="4" xfId="0" applyFont="1" applyFill="1" applyBorder="1" applyAlignment="1">
      <alignment vertical="center"/>
    </xf>
    <xf numFmtId="0" fontId="10" fillId="2" borderId="4" xfId="0" applyFont="1" applyFill="1" applyBorder="1" applyAlignment="1">
      <alignment horizontal="right" vertical="center"/>
    </xf>
    <xf numFmtId="0" fontId="10" fillId="2" borderId="0" xfId="0" applyFont="1" applyFill="1" applyBorder="1"/>
    <xf numFmtId="0" fontId="14" fillId="0" borderId="4" xfId="0" applyFont="1" applyFill="1" applyBorder="1" applyAlignment="1">
      <alignment vertical="center"/>
    </xf>
    <xf numFmtId="0" fontId="10" fillId="0" borderId="4" xfId="0" applyFont="1" applyFill="1" applyBorder="1" applyAlignment="1">
      <alignment horizontal="right" vertical="center"/>
    </xf>
    <xf numFmtId="0" fontId="11" fillId="0" borderId="4" xfId="0" applyFont="1" applyFill="1" applyBorder="1" applyAlignment="1">
      <alignment horizontal="right" vertical="center"/>
    </xf>
    <xf numFmtId="0" fontId="10" fillId="0" borderId="4" xfId="0" applyFont="1" applyFill="1" applyBorder="1" applyAlignment="1">
      <alignment horizontal="right" vertical="center" wrapText="1"/>
    </xf>
    <xf numFmtId="0" fontId="15" fillId="0" borderId="4" xfId="0" applyFont="1" applyFill="1" applyBorder="1" applyAlignment="1">
      <alignment vertical="center" wrapText="1"/>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7" fillId="0" borderId="0" xfId="0" applyFont="1" applyAlignment="1">
      <alignment vertical="top"/>
    </xf>
    <xf numFmtId="0" fontId="21" fillId="0" borderId="0" xfId="0" applyFont="1" applyAlignment="1">
      <alignment vertical="center"/>
    </xf>
    <xf numFmtId="0" fontId="11" fillId="0" borderId="0" xfId="0" applyFont="1"/>
    <xf numFmtId="0" fontId="10" fillId="0" borderId="4" xfId="0" applyFont="1" applyBorder="1"/>
    <xf numFmtId="0" fontId="11" fillId="0" borderId="4" xfId="0" applyFont="1" applyBorder="1"/>
    <xf numFmtId="166" fontId="9" fillId="3" borderId="4" xfId="1" applyFont="1" applyFill="1" applyBorder="1" applyAlignment="1">
      <alignment horizontal="center" vertical="center"/>
    </xf>
    <xf numFmtId="166" fontId="10" fillId="0" borderId="5" xfId="1" applyFont="1" applyBorder="1"/>
    <xf numFmtId="166" fontId="10" fillId="0" borderId="0" xfId="1" applyFont="1"/>
    <xf numFmtId="166" fontId="10" fillId="0" borderId="0" xfId="1" applyFont="1" applyFill="1"/>
    <xf numFmtId="166" fontId="9" fillId="0" borderId="4" xfId="1" applyFont="1" applyBorder="1" applyAlignment="1">
      <alignment vertical="center" wrapText="1"/>
    </xf>
    <xf numFmtId="166" fontId="7" fillId="0" borderId="4" xfId="1" applyFont="1" applyBorder="1" applyAlignment="1">
      <alignment vertical="center" wrapText="1"/>
    </xf>
    <xf numFmtId="166" fontId="7" fillId="0" borderId="0" xfId="1" applyFont="1"/>
    <xf numFmtId="167" fontId="7" fillId="0" borderId="4" xfId="2" applyNumberFormat="1" applyFont="1" applyFill="1" applyBorder="1" applyAlignment="1">
      <alignment horizontal="center" vertical="center"/>
    </xf>
    <xf numFmtId="0" fontId="9" fillId="0" borderId="0" xfId="0" applyFont="1" applyFill="1" applyAlignment="1">
      <alignment horizontal="left"/>
    </xf>
    <xf numFmtId="0" fontId="7" fillId="0" borderId="4" xfId="0" applyFont="1" applyFill="1" applyBorder="1" applyAlignment="1">
      <alignment horizontal="center" vertical="center"/>
    </xf>
    <xf numFmtId="168" fontId="7" fillId="0" borderId="4" xfId="2" applyNumberFormat="1" applyFont="1" applyFill="1" applyBorder="1" applyAlignment="1">
      <alignment horizontal="center" vertical="center"/>
    </xf>
    <xf numFmtId="9" fontId="7" fillId="0" borderId="4" xfId="2" applyFont="1" applyFill="1" applyBorder="1" applyAlignment="1">
      <alignment horizontal="center" vertical="center"/>
    </xf>
    <xf numFmtId="169" fontId="7" fillId="0" borderId="4" xfId="1" applyNumberFormat="1" applyFont="1" applyFill="1" applyBorder="1" applyAlignment="1">
      <alignment horizontal="center" vertical="center"/>
    </xf>
    <xf numFmtId="166" fontId="7" fillId="0" borderId="0" xfId="1" applyFont="1" applyFill="1" applyBorder="1" applyAlignment="1">
      <alignment horizontal="center" vertical="center"/>
    </xf>
    <xf numFmtId="166" fontId="7" fillId="0" borderId="4" xfId="1" applyFont="1" applyFill="1" applyBorder="1"/>
    <xf numFmtId="9" fontId="10" fillId="0" borderId="4" xfId="0" applyNumberFormat="1" applyFont="1" applyBorder="1"/>
    <xf numFmtId="0" fontId="9" fillId="0" borderId="0" xfId="0" applyFont="1" applyFill="1" applyBorder="1"/>
    <xf numFmtId="0" fontId="7" fillId="0" borderId="0" xfId="0" applyFont="1"/>
    <xf numFmtId="0" fontId="9" fillId="3" borderId="4" xfId="1" applyNumberFormat="1" applyFont="1" applyFill="1" applyBorder="1" applyAlignment="1">
      <alignment horizontal="center" vertical="center"/>
    </xf>
    <xf numFmtId="0" fontId="10" fillId="0" borderId="0" xfId="0" applyFont="1" applyBorder="1"/>
    <xf numFmtId="10" fontId="9" fillId="3" borderId="4" xfId="1" applyNumberFormat="1" applyFont="1" applyFill="1" applyBorder="1" applyAlignment="1">
      <alignment horizontal="center" vertical="center"/>
    </xf>
    <xf numFmtId="10" fontId="10" fillId="0" borderId="5" xfId="1" applyNumberFormat="1" applyFont="1" applyBorder="1"/>
    <xf numFmtId="10" fontId="10" fillId="0" borderId="4" xfId="1" applyNumberFormat="1" applyFont="1" applyBorder="1"/>
    <xf numFmtId="10" fontId="11" fillId="0" borderId="4" xfId="1" applyNumberFormat="1" applyFont="1" applyBorder="1"/>
    <xf numFmtId="10" fontId="7" fillId="0" borderId="4" xfId="1" applyNumberFormat="1" applyFont="1" applyBorder="1"/>
    <xf numFmtId="10" fontId="10" fillId="0" borderId="4" xfId="1" applyNumberFormat="1" applyFont="1" applyFill="1" applyBorder="1"/>
    <xf numFmtId="10" fontId="10" fillId="0" borderId="0" xfId="1" applyNumberFormat="1" applyFont="1"/>
    <xf numFmtId="167" fontId="9" fillId="3" borderId="4" xfId="1" applyNumberFormat="1" applyFont="1" applyFill="1" applyBorder="1" applyAlignment="1">
      <alignment horizontal="center" vertical="center"/>
    </xf>
    <xf numFmtId="167" fontId="10" fillId="0" borderId="5" xfId="1" applyNumberFormat="1" applyFont="1" applyBorder="1"/>
    <xf numFmtId="167" fontId="10" fillId="0" borderId="4" xfId="1" applyNumberFormat="1" applyFont="1" applyBorder="1"/>
    <xf numFmtId="167" fontId="11" fillId="0" borderId="4" xfId="1" applyNumberFormat="1" applyFont="1" applyBorder="1"/>
    <xf numFmtId="167" fontId="7" fillId="0" borderId="4" xfId="1" applyNumberFormat="1" applyFont="1" applyBorder="1"/>
    <xf numFmtId="167" fontId="10" fillId="0" borderId="4" xfId="1" applyNumberFormat="1" applyFont="1" applyFill="1" applyBorder="1"/>
    <xf numFmtId="167" fontId="10" fillId="0" borderId="0" xfId="1" applyNumberFormat="1" applyFont="1"/>
    <xf numFmtId="10" fontId="9" fillId="3" borderId="4" xfId="0" applyNumberFormat="1" applyFont="1" applyFill="1" applyBorder="1" applyAlignment="1">
      <alignment horizontal="center" vertical="center"/>
    </xf>
    <xf numFmtId="9" fontId="10" fillId="0" borderId="4" xfId="1" applyNumberFormat="1" applyFont="1" applyBorder="1"/>
    <xf numFmtId="9" fontId="10" fillId="0" borderId="4" xfId="0" applyNumberFormat="1" applyFont="1" applyFill="1" applyBorder="1"/>
    <xf numFmtId="171" fontId="10" fillId="0" borderId="4" xfId="0" applyNumberFormat="1" applyFont="1" applyBorder="1"/>
    <xf numFmtId="0" fontId="7" fillId="0" borderId="0" xfId="0" applyFont="1"/>
    <xf numFmtId="172" fontId="7" fillId="0" borderId="4" xfId="2" applyNumberFormat="1" applyFont="1" applyFill="1" applyBorder="1" applyAlignment="1">
      <alignment horizontal="center" vertical="center"/>
    </xf>
    <xf numFmtId="0" fontId="22" fillId="0" borderId="0" xfId="0" applyFont="1" applyAlignment="1">
      <alignment horizontal="center" vertical="center"/>
    </xf>
    <xf numFmtId="0" fontId="23" fillId="0" borderId="0" xfId="0" applyFont="1" applyAlignment="1">
      <alignment horizontal="left" vertical="center"/>
    </xf>
    <xf numFmtId="0" fontId="0" fillId="0" borderId="10" xfId="0" applyBorder="1" applyAlignment="1">
      <alignment horizontal="center" vertical="center"/>
    </xf>
    <xf numFmtId="0" fontId="0" fillId="0" borderId="4" xfId="0" applyBorder="1" applyAlignment="1">
      <alignment horizontal="left"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173" fontId="0" fillId="0" borderId="0" xfId="4" applyNumberFormat="1" applyFont="1" applyAlignment="1">
      <alignment horizontal="left" vertical="center"/>
    </xf>
    <xf numFmtId="173" fontId="0" fillId="0" borderId="0" xfId="0" applyNumberFormat="1" applyAlignment="1">
      <alignment horizontal="left" vertical="center"/>
    </xf>
    <xf numFmtId="173" fontId="0" fillId="0" borderId="0" xfId="0" applyNumberFormat="1"/>
    <xf numFmtId="173" fontId="0" fillId="0" borderId="4" xfId="4" applyNumberFormat="1" applyFont="1" applyBorder="1" applyAlignment="1">
      <alignment horizontal="left" vertical="center"/>
    </xf>
    <xf numFmtId="173" fontId="0" fillId="0" borderId="4" xfId="0" applyNumberFormat="1" applyBorder="1" applyAlignment="1">
      <alignment horizontal="left" vertical="center"/>
    </xf>
    <xf numFmtId="173" fontId="0" fillId="0" borderId="11" xfId="0" applyNumberFormat="1" applyBorder="1"/>
    <xf numFmtId="0" fontId="23" fillId="4" borderId="13" xfId="0" applyFont="1" applyFill="1" applyBorder="1" applyAlignment="1">
      <alignment horizontal="center" vertical="center" wrapText="1"/>
    </xf>
    <xf numFmtId="0" fontId="22" fillId="4" borderId="14" xfId="0" applyFont="1" applyFill="1" applyBorder="1" applyAlignment="1">
      <alignment horizontal="center" vertical="center" wrapText="1"/>
    </xf>
    <xf numFmtId="173" fontId="22" fillId="4" borderId="14" xfId="0" applyNumberFormat="1" applyFont="1" applyFill="1" applyBorder="1" applyAlignment="1">
      <alignment horizontal="center" vertical="center" wrapText="1"/>
    </xf>
    <xf numFmtId="173" fontId="22" fillId="4" borderId="15" xfId="0" applyNumberFormat="1" applyFont="1" applyFill="1" applyBorder="1" applyAlignment="1">
      <alignment horizontal="center" vertical="center" wrapText="1"/>
    </xf>
    <xf numFmtId="0" fontId="0" fillId="0" borderId="16" xfId="0" applyBorder="1" applyAlignment="1">
      <alignment horizontal="center" vertical="center"/>
    </xf>
    <xf numFmtId="0" fontId="0" fillId="0" borderId="6" xfId="0" applyBorder="1" applyAlignment="1">
      <alignment horizontal="left" vertical="center"/>
    </xf>
    <xf numFmtId="173" fontId="0" fillId="0" borderId="6" xfId="4" applyNumberFormat="1" applyFont="1" applyBorder="1" applyAlignment="1">
      <alignment horizontal="left" vertical="center"/>
    </xf>
    <xf numFmtId="173" fontId="0" fillId="0" borderId="6" xfId="0" applyNumberFormat="1" applyBorder="1" applyAlignment="1">
      <alignment horizontal="left" vertical="center"/>
    </xf>
    <xf numFmtId="173" fontId="0" fillId="0" borderId="17" xfId="0" applyNumberFormat="1" applyBorder="1"/>
    <xf numFmtId="0" fontId="7" fillId="0" borderId="0" xfId="0" applyFont="1"/>
    <xf numFmtId="166" fontId="10" fillId="0" borderId="5" xfId="1" applyFont="1" applyFill="1" applyBorder="1"/>
    <xf numFmtId="166" fontId="11" fillId="0" borderId="4" xfId="1" applyFont="1" applyFill="1" applyBorder="1"/>
    <xf numFmtId="0" fontId="26" fillId="0" borderId="0" xfId="0" applyFont="1" applyFill="1"/>
    <xf numFmtId="0" fontId="26" fillId="0" borderId="4" xfId="0" applyFont="1" applyFill="1" applyBorder="1"/>
    <xf numFmtId="10" fontId="26" fillId="0" borderId="4" xfId="0" applyNumberFormat="1" applyFont="1" applyFill="1" applyBorder="1"/>
    <xf numFmtId="167" fontId="26" fillId="0" borderId="4" xfId="0" applyNumberFormat="1" applyFont="1" applyFill="1" applyBorder="1"/>
    <xf numFmtId="0" fontId="25" fillId="0" borderId="4" xfId="0" applyFont="1" applyFill="1" applyBorder="1" applyAlignment="1">
      <alignment horizontal="left" vertical="center"/>
    </xf>
    <xf numFmtId="0" fontId="27" fillId="0" borderId="4" xfId="0" applyFont="1" applyFill="1" applyBorder="1"/>
    <xf numFmtId="10" fontId="27" fillId="0" borderId="4" xfId="0" applyNumberFormat="1" applyFont="1" applyFill="1" applyBorder="1"/>
    <xf numFmtId="167" fontId="27" fillId="0" borderId="4" xfId="0" applyNumberFormat="1" applyFont="1" applyFill="1" applyBorder="1"/>
    <xf numFmtId="0" fontId="27" fillId="0" borderId="0" xfId="0" applyFont="1" applyFill="1"/>
    <xf numFmtId="2" fontId="27" fillId="0" borderId="4" xfId="1" applyNumberFormat="1" applyFont="1" applyFill="1" applyBorder="1"/>
    <xf numFmtId="10" fontId="27" fillId="0" borderId="4" xfId="2" applyNumberFormat="1" applyFont="1" applyFill="1" applyBorder="1"/>
    <xf numFmtId="166" fontId="27" fillId="0" borderId="4" xfId="1" applyNumberFormat="1" applyFont="1" applyFill="1" applyBorder="1"/>
    <xf numFmtId="167" fontId="27" fillId="0" borderId="4" xfId="2" applyNumberFormat="1" applyFont="1" applyFill="1" applyBorder="1"/>
    <xf numFmtId="2" fontId="27" fillId="0" borderId="4" xfId="0" applyNumberFormat="1" applyFont="1" applyFill="1" applyBorder="1"/>
    <xf numFmtId="170" fontId="27" fillId="0" borderId="4" xfId="1" applyNumberFormat="1" applyFont="1" applyFill="1" applyBorder="1"/>
    <xf numFmtId="0" fontId="25" fillId="0" borderId="4" xfId="0" applyFont="1" applyFill="1" applyBorder="1"/>
    <xf numFmtId="10" fontId="25" fillId="0" borderId="4" xfId="0" applyNumberFormat="1" applyFont="1" applyFill="1" applyBorder="1"/>
    <xf numFmtId="167" fontId="25" fillId="0" borderId="4" xfId="0" applyNumberFormat="1" applyFont="1" applyFill="1" applyBorder="1"/>
    <xf numFmtId="0" fontId="25" fillId="0" borderId="0" xfId="0" applyFont="1" applyFill="1"/>
    <xf numFmtId="10" fontId="27" fillId="0" borderId="4" xfId="2" applyNumberFormat="1" applyFont="1" applyFill="1" applyBorder="1" applyAlignment="1">
      <alignment horizontal="center"/>
    </xf>
    <xf numFmtId="167" fontId="27" fillId="0" borderId="4" xfId="2" applyNumberFormat="1" applyFont="1" applyFill="1" applyBorder="1" applyAlignment="1">
      <alignment horizontal="center"/>
    </xf>
    <xf numFmtId="0" fontId="25" fillId="0" borderId="4" xfId="0" applyFont="1" applyFill="1" applyBorder="1" applyAlignment="1">
      <alignment wrapText="1"/>
    </xf>
    <xf numFmtId="0" fontId="27" fillId="0" borderId="4" xfId="0" applyFont="1" applyFill="1" applyBorder="1" applyAlignment="1">
      <alignment vertical="center"/>
    </xf>
    <xf numFmtId="44" fontId="27" fillId="0" borderId="4" xfId="1" applyNumberFormat="1" applyFont="1" applyFill="1" applyBorder="1"/>
    <xf numFmtId="166" fontId="27" fillId="0" borderId="4" xfId="1" applyFont="1" applyFill="1" applyBorder="1"/>
    <xf numFmtId="0" fontId="25" fillId="0" borderId="4" xfId="0" applyFont="1" applyFill="1" applyBorder="1" applyAlignment="1">
      <alignment vertical="center"/>
    </xf>
    <xf numFmtId="0" fontId="28" fillId="0" borderId="4" xfId="0" applyFont="1" applyFill="1" applyBorder="1" applyAlignment="1">
      <alignment vertical="center"/>
    </xf>
    <xf numFmtId="10" fontId="27" fillId="0" borderId="4" xfId="1" applyNumberFormat="1" applyFont="1" applyFill="1" applyBorder="1"/>
    <xf numFmtId="0" fontId="25" fillId="0" borderId="8" xfId="0" applyFont="1" applyFill="1" applyBorder="1"/>
    <xf numFmtId="0" fontId="27" fillId="0" borderId="8" xfId="0" applyFont="1" applyFill="1" applyBorder="1"/>
    <xf numFmtId="0" fontId="27" fillId="0" borderId="6" xfId="0" applyFont="1" applyFill="1" applyBorder="1"/>
    <xf numFmtId="9" fontId="25" fillId="0" borderId="4" xfId="2" applyFont="1" applyFill="1" applyBorder="1" applyAlignment="1">
      <alignment horizontal="center"/>
    </xf>
    <xf numFmtId="10" fontId="25" fillId="0" borderId="4" xfId="2" applyNumberFormat="1" applyFont="1" applyFill="1" applyBorder="1" applyAlignment="1">
      <alignment horizontal="center"/>
    </xf>
    <xf numFmtId="0" fontId="27" fillId="0" borderId="7" xfId="0" applyFont="1" applyFill="1" applyBorder="1"/>
    <xf numFmtId="0" fontId="25" fillId="0" borderId="4" xfId="0" applyFont="1" applyFill="1" applyBorder="1" applyAlignment="1">
      <alignment horizontal="center"/>
    </xf>
    <xf numFmtId="10" fontId="25" fillId="0" borderId="4" xfId="0" applyNumberFormat="1" applyFont="1" applyFill="1" applyBorder="1" applyAlignment="1">
      <alignment horizontal="center"/>
    </xf>
    <xf numFmtId="167" fontId="25" fillId="0" borderId="4" xfId="0" applyNumberFormat="1" applyFont="1" applyFill="1" applyBorder="1" applyAlignment="1">
      <alignment horizontal="center"/>
    </xf>
    <xf numFmtId="0" fontId="28" fillId="0" borderId="5" xfId="0" applyFont="1" applyFill="1" applyBorder="1" applyAlignment="1">
      <alignment vertical="center"/>
    </xf>
    <xf numFmtId="2" fontId="25" fillId="0" borderId="4" xfId="0" applyNumberFormat="1" applyFont="1" applyFill="1" applyBorder="1" applyAlignment="1"/>
    <xf numFmtId="10" fontId="25" fillId="0" borderId="4" xfId="0" applyNumberFormat="1" applyFont="1" applyFill="1" applyBorder="1" applyAlignment="1"/>
    <xf numFmtId="10" fontId="26" fillId="0" borderId="0" xfId="0" applyNumberFormat="1" applyFont="1" applyFill="1"/>
    <xf numFmtId="167" fontId="26" fillId="0" borderId="0" xfId="0" applyNumberFormat="1" applyFont="1" applyFill="1"/>
    <xf numFmtId="167" fontId="27" fillId="0" borderId="0" xfId="0" applyNumberFormat="1" applyFont="1" applyFill="1"/>
    <xf numFmtId="2" fontId="26" fillId="0" borderId="0" xfId="0" applyNumberFormat="1" applyFont="1" applyFill="1"/>
    <xf numFmtId="0" fontId="5" fillId="2" borderId="1" xfId="0" applyFont="1" applyFill="1" applyBorder="1" applyAlignment="1">
      <alignment horizontal="center" vertical="top"/>
    </xf>
    <xf numFmtId="0" fontId="5" fillId="2" borderId="0" xfId="0" applyFont="1" applyFill="1" applyBorder="1" applyAlignment="1">
      <alignment horizontal="center" vertical="top"/>
    </xf>
    <xf numFmtId="0" fontId="4" fillId="2" borderId="1" xfId="0" applyFont="1" applyFill="1" applyBorder="1" applyAlignment="1">
      <alignment horizontal="center" vertical="top"/>
    </xf>
    <xf numFmtId="0" fontId="4" fillId="2" borderId="0" xfId="0" applyFont="1" applyFill="1" applyBorder="1" applyAlignment="1">
      <alignment horizontal="center" vertical="top"/>
    </xf>
    <xf numFmtId="0" fontId="9" fillId="0" borderId="8" xfId="0" applyFont="1" applyFill="1" applyBorder="1" applyAlignment="1">
      <alignment horizontal="center" vertical="center"/>
    </xf>
    <xf numFmtId="0" fontId="9" fillId="0" borderId="5" xfId="0" applyFont="1" applyFill="1" applyBorder="1" applyAlignment="1">
      <alignment horizontal="center" vertical="center"/>
    </xf>
    <xf numFmtId="0" fontId="24" fillId="0" borderId="3" xfId="0" applyFont="1" applyFill="1" applyBorder="1" applyAlignment="1">
      <alignment horizontal="center"/>
    </xf>
    <xf numFmtId="0" fontId="24" fillId="0" borderId="2" xfId="0" applyFont="1" applyFill="1" applyBorder="1" applyAlignment="1">
      <alignment horizontal="center"/>
    </xf>
    <xf numFmtId="0" fontId="7" fillId="0" borderId="0" xfId="0" applyFont="1"/>
    <xf numFmtId="0" fontId="7" fillId="0" borderId="4" xfId="0" applyFont="1" applyBorder="1" applyAlignment="1">
      <alignment vertical="center" wrapText="1"/>
    </xf>
    <xf numFmtId="166" fontId="7" fillId="0" borderId="4" xfId="1" applyFont="1" applyBorder="1" applyAlignment="1">
      <alignment vertical="center" wrapText="1"/>
    </xf>
    <xf numFmtId="0" fontId="9" fillId="0" borderId="4" xfId="0" applyFont="1" applyBorder="1" applyAlignment="1">
      <alignment horizontal="center" wrapText="1"/>
    </xf>
    <xf numFmtId="0" fontId="22" fillId="0" borderId="9" xfId="0" applyFont="1"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166" fontId="25" fillId="0" borderId="4" xfId="1" applyFont="1" applyFill="1" applyBorder="1" applyAlignment="1">
      <alignment horizontal="center" vertical="center" wrapText="1"/>
    </xf>
    <xf numFmtId="10" fontId="25" fillId="0" borderId="4" xfId="1" applyNumberFormat="1" applyFont="1" applyFill="1" applyBorder="1" applyAlignment="1">
      <alignment horizontal="center" vertical="center" wrapText="1"/>
    </xf>
    <xf numFmtId="167" fontId="25" fillId="0" borderId="4" xfId="1" applyNumberFormat="1" applyFont="1" applyFill="1" applyBorder="1" applyAlignment="1">
      <alignment horizontal="center" vertical="center" wrapText="1"/>
    </xf>
    <xf numFmtId="0" fontId="24" fillId="0" borderId="4" xfId="0" applyFont="1" applyFill="1" applyBorder="1" applyAlignment="1">
      <alignment horizontal="center"/>
    </xf>
    <xf numFmtId="10" fontId="24" fillId="0" borderId="4" xfId="0" applyNumberFormat="1" applyFont="1" applyFill="1" applyBorder="1" applyAlignment="1">
      <alignment horizontal="center"/>
    </xf>
    <xf numFmtId="167" fontId="24" fillId="0" borderId="4" xfId="0" applyNumberFormat="1" applyFont="1" applyFill="1" applyBorder="1" applyAlignment="1">
      <alignment horizontal="center"/>
    </xf>
    <xf numFmtId="10" fontId="25" fillId="0" borderId="4" xfId="0" applyNumberFormat="1" applyFont="1" applyFill="1" applyBorder="1" applyAlignment="1">
      <alignment horizontal="center" vertical="center"/>
    </xf>
    <xf numFmtId="167" fontId="25" fillId="0" borderId="4" xfId="0" applyNumberFormat="1" applyFont="1" applyFill="1" applyBorder="1" applyAlignment="1">
      <alignment horizontal="center" vertical="center"/>
    </xf>
  </cellXfs>
  <cellStyles count="5">
    <cellStyle name="Comma" xfId="1" builtinId="3"/>
    <cellStyle name="Currency" xfId="4" builtinId="4"/>
    <cellStyle name="Normal" xfId="0" builtinId="0"/>
    <cellStyle name="Normal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1415142</xdr:colOff>
      <xdr:row>0</xdr:row>
      <xdr:rowOff>162379</xdr:rowOff>
    </xdr:from>
    <xdr:to>
      <xdr:col>3</xdr:col>
      <xdr:colOff>1092200</xdr:colOff>
      <xdr:row>4</xdr:row>
      <xdr:rowOff>8617</xdr:rowOff>
    </xdr:to>
    <xdr:pic>
      <xdr:nvPicPr>
        <xdr:cNvPr id="4" name="Picture 1" descr="Groblersdal Logo.JP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59992" y="162379"/>
          <a:ext cx="1543958" cy="1598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view="pageBreakPreview" topLeftCell="A5" zoomScaleNormal="75" zoomScaleSheetLayoutView="100" workbookViewId="0">
      <selection activeCell="A7" sqref="A7"/>
    </sheetView>
  </sheetViews>
  <sheetFormatPr defaultColWidth="9.44140625" defaultRowHeight="20.399999999999999" x14ac:dyDescent="0.35"/>
  <cols>
    <col min="1" max="1" width="9.44140625" style="1"/>
    <col min="2" max="2" width="37.44140625" style="1" bestFit="1" customWidth="1"/>
    <col min="3" max="3" width="26.5546875" style="1" customWidth="1"/>
    <col min="4" max="4" width="18.44140625" style="1" customWidth="1"/>
    <col min="5" max="5" width="19.44140625" style="1" customWidth="1"/>
    <col min="6" max="6" width="20.5546875" style="1" customWidth="1"/>
    <col min="7" max="7" width="16.5546875" style="1" customWidth="1"/>
    <col min="8" max="16384" width="9.44140625" style="1"/>
  </cols>
  <sheetData>
    <row r="1" spans="1:7" s="2" customFormat="1" ht="78" customHeight="1" x14ac:dyDescent="0.4">
      <c r="A1" s="5"/>
      <c r="B1" s="5"/>
      <c r="C1" s="5"/>
      <c r="D1" s="5"/>
      <c r="E1" s="5"/>
      <c r="F1" s="5"/>
      <c r="G1" s="5"/>
    </row>
    <row r="2" spans="1:7" s="3" customFormat="1" ht="20.100000000000001" customHeight="1" x14ac:dyDescent="0.4">
      <c r="A2" s="5"/>
      <c r="B2" s="5"/>
      <c r="C2" s="5"/>
      <c r="D2" s="5"/>
      <c r="E2" s="5"/>
      <c r="F2" s="5"/>
      <c r="G2" s="5"/>
    </row>
    <row r="3" spans="1:7" s="3" customFormat="1" ht="20.100000000000001" customHeight="1" x14ac:dyDescent="0.4">
      <c r="A3" s="5"/>
      <c r="B3" s="5"/>
      <c r="C3" s="5"/>
      <c r="D3" s="5"/>
      <c r="E3" s="5"/>
      <c r="F3" s="5"/>
      <c r="G3" s="5"/>
    </row>
    <row r="4" spans="1:7" s="2" customFormat="1" ht="20.100000000000001" customHeight="1" x14ac:dyDescent="0.4">
      <c r="A4" s="4"/>
      <c r="B4" s="5"/>
      <c r="C4" s="5"/>
      <c r="D4" s="5"/>
      <c r="E4" s="5"/>
      <c r="F4" s="5"/>
      <c r="G4" s="5"/>
    </row>
    <row r="5" spans="1:7" s="2" customFormat="1" ht="35.1" customHeight="1" x14ac:dyDescent="0.35">
      <c r="A5" s="189" t="s">
        <v>0</v>
      </c>
      <c r="B5" s="190"/>
      <c r="C5" s="190"/>
      <c r="D5" s="190"/>
      <c r="E5" s="190"/>
      <c r="F5" s="190"/>
      <c r="G5" s="190"/>
    </row>
    <row r="6" spans="1:7" s="2" customFormat="1" ht="32.85" customHeight="1" x14ac:dyDescent="0.35">
      <c r="A6" s="191" t="s">
        <v>386</v>
      </c>
      <c r="B6" s="192"/>
      <c r="C6" s="192"/>
      <c r="D6" s="192"/>
      <c r="E6" s="192"/>
      <c r="F6" s="192"/>
      <c r="G6" s="192"/>
    </row>
    <row r="7" spans="1:7" s="2" customFormat="1" ht="20.100000000000001" customHeight="1" x14ac:dyDescent="0.35">
      <c r="A7" s="6"/>
      <c r="B7" s="7"/>
      <c r="C7" s="7"/>
      <c r="D7" s="7"/>
      <c r="E7" s="7"/>
      <c r="F7" s="7"/>
      <c r="G7" s="7"/>
    </row>
    <row r="8" spans="1:7" s="2" customFormat="1" ht="20.100000000000001" customHeight="1" x14ac:dyDescent="0.4">
      <c r="A8" s="4"/>
      <c r="B8" s="5"/>
      <c r="C8" s="5"/>
      <c r="D8" s="5"/>
      <c r="E8" s="5"/>
      <c r="F8" s="5"/>
      <c r="G8" s="5"/>
    </row>
    <row r="9" spans="1:7" s="2" customFormat="1" ht="20.100000000000001" customHeight="1" x14ac:dyDescent="0.4">
      <c r="A9" s="4"/>
      <c r="B9" s="8"/>
      <c r="C9" s="8"/>
      <c r="D9" s="8"/>
      <c r="E9" s="8"/>
      <c r="F9" s="8"/>
      <c r="G9" s="8"/>
    </row>
    <row r="10" spans="1:7" ht="20.100000000000001" customHeight="1" x14ac:dyDescent="0.4">
      <c r="A10" s="8"/>
      <c r="B10" s="8"/>
      <c r="C10" s="8"/>
      <c r="D10" s="8"/>
      <c r="E10" s="8"/>
      <c r="F10" s="8"/>
      <c r="G10" s="8"/>
    </row>
    <row r="11" spans="1:7" ht="20.100000000000001" customHeight="1" x14ac:dyDescent="0.4">
      <c r="A11" s="8"/>
      <c r="B11" s="8"/>
      <c r="C11" s="8"/>
      <c r="D11" s="8"/>
      <c r="E11" s="8"/>
      <c r="F11" s="8"/>
      <c r="G11" s="8"/>
    </row>
    <row r="12" spans="1:7" ht="20.100000000000001" customHeight="1" x14ac:dyDescent="0.4">
      <c r="A12" s="8"/>
      <c r="B12" s="8"/>
      <c r="C12" s="8"/>
      <c r="D12" s="8"/>
      <c r="E12" s="8"/>
      <c r="F12" s="8"/>
      <c r="G12" s="8"/>
    </row>
    <row r="13" spans="1:7" ht="20.100000000000001" customHeight="1" x14ac:dyDescent="0.4">
      <c r="A13" s="8"/>
      <c r="B13" s="8"/>
      <c r="C13" s="8"/>
      <c r="D13" s="8"/>
      <c r="E13" s="8"/>
      <c r="F13" s="8"/>
      <c r="G13" s="8"/>
    </row>
    <row r="14" spans="1:7" ht="20.85" customHeight="1" x14ac:dyDescent="0.4">
      <c r="A14" s="8"/>
      <c r="B14" s="8"/>
      <c r="C14" s="8"/>
      <c r="D14" s="8"/>
      <c r="E14" s="8"/>
      <c r="F14" s="8"/>
      <c r="G14" s="8"/>
    </row>
  </sheetData>
  <mergeCells count="2">
    <mergeCell ref="A5:G5"/>
    <mergeCell ref="A6:G6"/>
  </mergeCells>
  <printOptions headings="1" gridLines="1"/>
  <pageMargins left="0.25" right="0.25" top="0.75" bottom="0.75" header="0.3" footer="0.3"/>
  <pageSetup paperSize="9" scale="65" orientation="portrait" horizontalDpi="300" verticalDpi="300" r:id="rId1"/>
  <headerFooter>
    <oddFooter>&amp;R&amp;P/&amp;N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
  <sheetViews>
    <sheetView view="pageBreakPreview" zoomScaleNormal="100" zoomScaleSheetLayoutView="100" workbookViewId="0">
      <selection activeCell="C6" sqref="C6"/>
    </sheetView>
  </sheetViews>
  <sheetFormatPr defaultColWidth="8.5546875" defaultRowHeight="15" x14ac:dyDescent="0.25"/>
  <cols>
    <col min="1" max="1" width="64.5546875" style="9" bestFit="1" customWidth="1"/>
    <col min="2" max="2" width="27.5546875" style="9" bestFit="1" customWidth="1"/>
    <col min="3" max="3" width="13" style="9" bestFit="1" customWidth="1"/>
    <col min="4" max="4" width="16.44140625" style="9" bestFit="1" customWidth="1"/>
    <col min="5" max="6" width="16.44140625" style="9" customWidth="1"/>
    <col min="7" max="7" width="16.21875" style="9" bestFit="1" customWidth="1"/>
    <col min="8" max="8" width="16.44140625" style="9" bestFit="1" customWidth="1"/>
    <col min="9" max="9" width="16.44140625" style="9" customWidth="1"/>
    <col min="10" max="10" width="21.21875" style="9" customWidth="1"/>
    <col min="11" max="11" width="11.44140625" style="9" bestFit="1" customWidth="1"/>
    <col min="12" max="12" width="14" style="9" bestFit="1" customWidth="1"/>
    <col min="13" max="16384" width="8.5546875" style="9"/>
  </cols>
  <sheetData>
    <row r="1" spans="1:12" ht="15.6" x14ac:dyDescent="0.3">
      <c r="A1" s="88" t="s">
        <v>287</v>
      </c>
    </row>
    <row r="2" spans="1:12" ht="15.6" x14ac:dyDescent="0.25">
      <c r="A2" s="193" t="s">
        <v>152</v>
      </c>
      <c r="B2" s="193" t="s">
        <v>151</v>
      </c>
      <c r="C2" s="44" t="s">
        <v>1</v>
      </c>
      <c r="D2" s="44" t="s">
        <v>8</v>
      </c>
      <c r="E2" s="80" t="s">
        <v>1</v>
      </c>
      <c r="F2" s="44" t="s">
        <v>8</v>
      </c>
      <c r="G2" s="80" t="s">
        <v>1</v>
      </c>
      <c r="H2" s="44" t="s">
        <v>8</v>
      </c>
      <c r="I2" s="80" t="s">
        <v>1</v>
      </c>
      <c r="J2" s="44" t="s">
        <v>8</v>
      </c>
      <c r="K2" s="80" t="s">
        <v>1</v>
      </c>
      <c r="L2" s="44" t="s">
        <v>8</v>
      </c>
    </row>
    <row r="3" spans="1:12" ht="15.6" x14ac:dyDescent="0.25">
      <c r="A3" s="194"/>
      <c r="B3" s="194"/>
      <c r="C3" s="44" t="s">
        <v>13</v>
      </c>
      <c r="D3" s="44" t="s">
        <v>13</v>
      </c>
      <c r="E3" s="98" t="s">
        <v>289</v>
      </c>
      <c r="F3" s="44" t="s">
        <v>289</v>
      </c>
      <c r="G3" s="98" t="s">
        <v>352</v>
      </c>
      <c r="H3" s="44" t="s">
        <v>352</v>
      </c>
      <c r="I3" s="98" t="s">
        <v>356</v>
      </c>
      <c r="J3" s="44" t="s">
        <v>356</v>
      </c>
      <c r="K3" s="98" t="s">
        <v>387</v>
      </c>
      <c r="L3" s="44" t="s">
        <v>387</v>
      </c>
    </row>
    <row r="4" spans="1:12" x14ac:dyDescent="0.25">
      <c r="A4" s="33" t="s">
        <v>358</v>
      </c>
      <c r="B4" s="89" t="s">
        <v>150</v>
      </c>
      <c r="C4" s="119">
        <v>9.0089999999999996E-3</v>
      </c>
      <c r="D4" s="87">
        <v>3.9100000000000003E-2</v>
      </c>
      <c r="E4" s="92">
        <f>+C4*(1+F4)</f>
        <v>9.4414319999999996E-3</v>
      </c>
      <c r="F4" s="87">
        <v>4.8000000000000001E-2</v>
      </c>
      <c r="G4" s="90">
        <f t="shared" ref="G4:G10" si="0">+E4*(1+H4)</f>
        <v>9.9418278959999985E-3</v>
      </c>
      <c r="H4" s="87">
        <v>5.2999999999999999E-2</v>
      </c>
      <c r="I4" s="90">
        <f>+G4*(1+J4)</f>
        <v>1.0428977462903997E-2</v>
      </c>
      <c r="J4" s="87">
        <v>4.9000000000000002E-2</v>
      </c>
      <c r="K4" s="90">
        <f>+I4*(1+L4)</f>
        <v>1.0919139403660485E-2</v>
      </c>
      <c r="L4" s="87">
        <v>4.7E-2</v>
      </c>
    </row>
    <row r="5" spans="1:12" x14ac:dyDescent="0.25">
      <c r="A5" s="33" t="s">
        <v>359</v>
      </c>
      <c r="B5" s="89" t="s">
        <v>149</v>
      </c>
      <c r="C5" s="90">
        <v>1.7798000000000001E-2</v>
      </c>
      <c r="D5" s="87">
        <v>3.9100000000000003E-2</v>
      </c>
      <c r="E5" s="92">
        <f t="shared" ref="E5:E10" si="1">+C5*(1+F5)</f>
        <v>1.8652304000000001E-2</v>
      </c>
      <c r="F5" s="87">
        <v>4.8000000000000001E-2</v>
      </c>
      <c r="G5" s="90">
        <f t="shared" si="0"/>
        <v>1.9640876112000001E-2</v>
      </c>
      <c r="H5" s="87">
        <v>5.2999999999999999E-2</v>
      </c>
      <c r="I5" s="90">
        <f>+G5*(1+J5)</f>
        <v>2.0603279041487999E-2</v>
      </c>
      <c r="J5" s="87">
        <v>4.9000000000000002E-2</v>
      </c>
      <c r="K5" s="90">
        <f>+I5*(1+L5)</f>
        <v>2.1571633156437935E-2</v>
      </c>
      <c r="L5" s="87">
        <v>4.7E-2</v>
      </c>
    </row>
    <row r="6" spans="1:12" x14ac:dyDescent="0.25">
      <c r="A6" s="33" t="s">
        <v>360</v>
      </c>
      <c r="B6" s="91">
        <v>0</v>
      </c>
      <c r="C6" s="90"/>
      <c r="D6" s="87"/>
      <c r="E6" s="92">
        <v>2.4613707019679998E-3</v>
      </c>
      <c r="F6" s="87">
        <v>4.8000000000000001E-2</v>
      </c>
      <c r="G6" s="90">
        <f t="shared" si="0"/>
        <v>2.5918233491723035E-3</v>
      </c>
      <c r="H6" s="87">
        <v>5.2999999999999999E-2</v>
      </c>
      <c r="I6" s="90">
        <f>+G6*(1+J6)</f>
        <v>2.7188226932817463E-3</v>
      </c>
      <c r="J6" s="87">
        <v>4.9000000000000002E-2</v>
      </c>
      <c r="K6" s="90">
        <f>+I6*(1+L6)</f>
        <v>2.8466073598659883E-3</v>
      </c>
      <c r="L6" s="87">
        <v>4.7E-2</v>
      </c>
    </row>
    <row r="7" spans="1:12" x14ac:dyDescent="0.25">
      <c r="A7" s="33" t="s">
        <v>361</v>
      </c>
      <c r="B7" s="91">
        <v>0</v>
      </c>
      <c r="C7" s="90">
        <v>2.2499999999999998E-3</v>
      </c>
      <c r="D7" s="87">
        <v>3.9100000000000003E-2</v>
      </c>
      <c r="E7" s="92">
        <f t="shared" si="1"/>
        <v>2.3579999999999999E-3</v>
      </c>
      <c r="F7" s="87">
        <v>4.8000000000000001E-2</v>
      </c>
      <c r="G7" s="90">
        <f t="shared" si="0"/>
        <v>2.4829739999999998E-3</v>
      </c>
      <c r="H7" s="87">
        <v>5.2999999999999999E-2</v>
      </c>
      <c r="I7" s="90">
        <f>+G7*(1+J7)</f>
        <v>2.6046397259999994E-3</v>
      </c>
      <c r="J7" s="87">
        <v>4.9000000000000002E-2</v>
      </c>
      <c r="K7" s="90">
        <f>+I7*(1+L7)</f>
        <v>2.7270577931219992E-3</v>
      </c>
      <c r="L7" s="87">
        <v>4.7E-2</v>
      </c>
    </row>
    <row r="8" spans="1:12" x14ac:dyDescent="0.25">
      <c r="A8" s="33" t="s">
        <v>362</v>
      </c>
      <c r="B8" s="89" t="s">
        <v>150</v>
      </c>
      <c r="C8" s="90">
        <v>9.0089999999999996E-3</v>
      </c>
      <c r="D8" s="87">
        <v>3.9100000000000003E-2</v>
      </c>
      <c r="E8" s="92">
        <f t="shared" si="1"/>
        <v>9.4414319999999996E-3</v>
      </c>
      <c r="F8" s="87">
        <v>4.8000000000000001E-2</v>
      </c>
      <c r="G8" s="90">
        <f t="shared" si="0"/>
        <v>9.9418278959999985E-3</v>
      </c>
      <c r="H8" s="87">
        <v>5.2999999999999999E-2</v>
      </c>
      <c r="I8" s="90">
        <f>+E8*(1+J8)</f>
        <v>9.9040621679999993E-3</v>
      </c>
      <c r="J8" s="87">
        <v>4.9000000000000002E-2</v>
      </c>
      <c r="K8" s="90">
        <f>+G8*(1+L8)</f>
        <v>1.0409093807111998E-2</v>
      </c>
      <c r="L8" s="87">
        <v>4.7E-2</v>
      </c>
    </row>
    <row r="9" spans="1:12" x14ac:dyDescent="0.25">
      <c r="A9" s="33" t="s">
        <v>363</v>
      </c>
      <c r="B9" s="91">
        <v>0</v>
      </c>
      <c r="C9" s="90">
        <v>2.2499999999999998E-3</v>
      </c>
      <c r="D9" s="87">
        <v>3.9100000000000003E-2</v>
      </c>
      <c r="E9" s="92">
        <f t="shared" si="1"/>
        <v>2.3579999999999999E-3</v>
      </c>
      <c r="F9" s="87">
        <v>4.8000000000000001E-2</v>
      </c>
      <c r="G9" s="90">
        <f t="shared" si="0"/>
        <v>2.4829739999999998E-3</v>
      </c>
      <c r="H9" s="87">
        <v>5.2999999999999999E-2</v>
      </c>
      <c r="I9" s="90">
        <f>+G9*(1+J9)</f>
        <v>2.6046397259999994E-3</v>
      </c>
      <c r="J9" s="87">
        <v>4.9000000000000002E-2</v>
      </c>
      <c r="K9" s="90">
        <f>+I9*(1+L9)</f>
        <v>2.7270577931219992E-3</v>
      </c>
      <c r="L9" s="87">
        <v>4.7E-2</v>
      </c>
    </row>
    <row r="10" spans="1:12" x14ac:dyDescent="0.25">
      <c r="A10" s="33" t="s">
        <v>364</v>
      </c>
      <c r="B10" s="91">
        <v>0</v>
      </c>
      <c r="C10" s="90">
        <v>2.2499999999999998E-3</v>
      </c>
      <c r="D10" s="87">
        <v>3.9100000000000003E-2</v>
      </c>
      <c r="E10" s="92">
        <f t="shared" si="1"/>
        <v>2.3579999999999999E-3</v>
      </c>
      <c r="F10" s="87">
        <v>4.8000000000000001E-2</v>
      </c>
      <c r="G10" s="90">
        <f t="shared" si="0"/>
        <v>2.4829739999999998E-3</v>
      </c>
      <c r="H10" s="87">
        <v>5.2999999999999999E-2</v>
      </c>
      <c r="I10" s="90">
        <f>+G10*(1+J10)</f>
        <v>2.6046397259999994E-3</v>
      </c>
      <c r="J10" s="87">
        <v>4.9000000000000002E-2</v>
      </c>
      <c r="K10" s="90">
        <f>+I10*(1+L10)</f>
        <v>2.7270577931219992E-3</v>
      </c>
      <c r="L10" s="87">
        <v>4.7E-2</v>
      </c>
    </row>
    <row r="11" spans="1:12" s="14" customFormat="1" ht="15.6" x14ac:dyDescent="0.3">
      <c r="A11" s="15" t="s">
        <v>345</v>
      </c>
      <c r="B11" s="96" t="s">
        <v>357</v>
      </c>
    </row>
    <row r="13" spans="1:12" ht="15.6" x14ac:dyDescent="0.25">
      <c r="A13" s="13" t="s">
        <v>148</v>
      </c>
    </row>
    <row r="14" spans="1:12" x14ac:dyDescent="0.25">
      <c r="A14" s="12" t="s">
        <v>147</v>
      </c>
      <c r="C14" s="93">
        <v>241.46</v>
      </c>
      <c r="D14" s="17">
        <v>3.9E-2</v>
      </c>
      <c r="E14" s="11">
        <v>262.42</v>
      </c>
      <c r="F14" s="16">
        <v>4.8000000000000001E-2</v>
      </c>
      <c r="G14" s="10">
        <f>E14*(1+H14)</f>
        <v>276.32826</v>
      </c>
      <c r="H14" s="16">
        <v>5.2999999999999999E-2</v>
      </c>
      <c r="I14" s="10">
        <f>G14*(1+J14)</f>
        <v>289.86834474</v>
      </c>
      <c r="J14" s="16">
        <v>4.9000000000000002E-2</v>
      </c>
      <c r="K14" s="10">
        <f>I14*(1+L14)</f>
        <v>303.49215694277996</v>
      </c>
      <c r="L14" s="16">
        <v>4.7E-2</v>
      </c>
    </row>
    <row r="15" spans="1:12" x14ac:dyDescent="0.25">
      <c r="A15" s="12" t="s">
        <v>146</v>
      </c>
      <c r="C15" s="93">
        <v>241.46</v>
      </c>
      <c r="D15" s="17">
        <v>3.9E-2</v>
      </c>
      <c r="E15" s="11">
        <v>262.42</v>
      </c>
      <c r="F15" s="16">
        <v>4.8000000000000001E-2</v>
      </c>
      <c r="G15" s="10">
        <f>E15*(1+H15)</f>
        <v>276.32826</v>
      </c>
      <c r="H15" s="16">
        <v>5.2999999999999999E-2</v>
      </c>
      <c r="I15" s="10">
        <f>G15*(1+J15)</f>
        <v>289.86834474</v>
      </c>
      <c r="J15" s="16">
        <v>4.9000000000000002E-2</v>
      </c>
      <c r="K15" s="10">
        <f>I15*(1+L15)</f>
        <v>303.49215694277996</v>
      </c>
      <c r="L15" s="16">
        <v>4.7E-2</v>
      </c>
    </row>
  </sheetData>
  <mergeCells count="2">
    <mergeCell ref="B2:B3"/>
    <mergeCell ref="A2:A3"/>
  </mergeCells>
  <pageMargins left="0.7" right="0.7" top="0.75" bottom="0.75" header="0.3" footer="0.3"/>
  <pageSetup scale="34" orientation="portrait" r:id="rId1"/>
  <ignoredErrors>
    <ignoredError sqref="I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4"/>
  <sheetViews>
    <sheetView view="pageBreakPreview" zoomScaleNormal="100" zoomScaleSheetLayoutView="100" workbookViewId="0">
      <selection sqref="A1:XFD1048576"/>
    </sheetView>
  </sheetViews>
  <sheetFormatPr defaultColWidth="8.5546875" defaultRowHeight="13.8" x14ac:dyDescent="0.25"/>
  <cols>
    <col min="1" max="1" width="78.88671875" style="145" customWidth="1"/>
    <col min="2" max="2" width="13.109375" style="188" customWidth="1"/>
    <col min="3" max="3" width="13.109375" style="185" customWidth="1"/>
    <col min="4" max="4" width="13.109375" style="188" customWidth="1"/>
    <col min="5" max="5" width="13.109375" style="185" customWidth="1"/>
    <col min="6" max="6" width="13.109375" style="188" customWidth="1"/>
    <col min="7" max="7" width="13.109375" style="186" customWidth="1"/>
    <col min="8" max="8" width="13.109375" style="145" customWidth="1"/>
    <col min="9" max="9" width="13.109375" style="186" customWidth="1"/>
    <col min="10" max="10" width="7.5546875" style="145" customWidth="1"/>
    <col min="11" max="16384" width="8.5546875" style="145"/>
  </cols>
  <sheetData>
    <row r="1" spans="1:9" ht="40.5" customHeight="1" x14ac:dyDescent="0.25">
      <c r="A1" s="195" t="s">
        <v>26</v>
      </c>
      <c r="B1" s="205" t="s">
        <v>1</v>
      </c>
      <c r="C1" s="206" t="s">
        <v>8</v>
      </c>
      <c r="D1" s="205" t="s">
        <v>1</v>
      </c>
      <c r="E1" s="206" t="s">
        <v>8</v>
      </c>
      <c r="F1" s="205" t="s">
        <v>1</v>
      </c>
      <c r="G1" s="207" t="s">
        <v>8</v>
      </c>
      <c r="H1" s="205" t="s">
        <v>1</v>
      </c>
      <c r="I1" s="207" t="s">
        <v>8</v>
      </c>
    </row>
    <row r="2" spans="1:9" ht="14.4" thickBot="1" x14ac:dyDescent="0.3">
      <c r="A2" s="196"/>
      <c r="B2" s="208" t="s">
        <v>289</v>
      </c>
      <c r="C2" s="209" t="s">
        <v>289</v>
      </c>
      <c r="D2" s="208" t="s">
        <v>352</v>
      </c>
      <c r="E2" s="209" t="s">
        <v>352</v>
      </c>
      <c r="F2" s="208" t="s">
        <v>356</v>
      </c>
      <c r="G2" s="210" t="s">
        <v>356</v>
      </c>
      <c r="H2" s="208" t="s">
        <v>387</v>
      </c>
      <c r="I2" s="210" t="s">
        <v>387</v>
      </c>
    </row>
    <row r="3" spans="1:9" x14ac:dyDescent="0.25">
      <c r="A3" s="146"/>
      <c r="B3" s="146"/>
      <c r="C3" s="147"/>
      <c r="D3" s="146"/>
      <c r="E3" s="147"/>
      <c r="F3" s="146"/>
      <c r="G3" s="148"/>
      <c r="H3" s="146"/>
      <c r="I3" s="148"/>
    </row>
    <row r="4" spans="1:9" s="153" customFormat="1" x14ac:dyDescent="0.25">
      <c r="A4" s="149" t="s">
        <v>308</v>
      </c>
      <c r="B4" s="150"/>
      <c r="C4" s="151"/>
      <c r="D4" s="150"/>
      <c r="E4" s="151"/>
      <c r="F4" s="150"/>
      <c r="G4" s="152"/>
      <c r="H4" s="150"/>
      <c r="I4" s="152"/>
    </row>
    <row r="5" spans="1:9" s="153" customFormat="1" x14ac:dyDescent="0.25">
      <c r="A5" s="150" t="s">
        <v>325</v>
      </c>
      <c r="B5" s="154">
        <v>268.55250934153179</v>
      </c>
      <c r="C5" s="155">
        <v>7.4700000000000003E-2</v>
      </c>
      <c r="D5" s="156">
        <f>+B5*(1+E5)</f>
        <v>309.10393825210309</v>
      </c>
      <c r="E5" s="155">
        <v>0.151</v>
      </c>
      <c r="F5" s="156">
        <f>+D5*(1+G5)</f>
        <v>370.30651802601949</v>
      </c>
      <c r="G5" s="157">
        <v>0.19800000000000001</v>
      </c>
      <c r="H5" s="156">
        <f>+F5*(1+I5)</f>
        <v>443.62720859517134</v>
      </c>
      <c r="I5" s="157">
        <v>0.19800000000000001</v>
      </c>
    </row>
    <row r="6" spans="1:9" s="153" customFormat="1" x14ac:dyDescent="0.25">
      <c r="A6" s="150" t="s">
        <v>307</v>
      </c>
      <c r="B6" s="154">
        <v>434.69417603800002</v>
      </c>
      <c r="C6" s="155">
        <v>7.4700000000000003E-2</v>
      </c>
      <c r="D6" s="156">
        <f>+B6*(1+E6)</f>
        <v>500.33299661973803</v>
      </c>
      <c r="E6" s="155">
        <v>0.151</v>
      </c>
      <c r="F6" s="156">
        <f>+D6*(1+G6)</f>
        <v>599.39892995044613</v>
      </c>
      <c r="G6" s="157">
        <v>0.19800000000000001</v>
      </c>
      <c r="H6" s="156">
        <f>+F6*(1+I6)</f>
        <v>718.07991808063446</v>
      </c>
      <c r="I6" s="157">
        <v>0.19800000000000001</v>
      </c>
    </row>
    <row r="7" spans="1:9" s="153" customFormat="1" x14ac:dyDescent="0.25">
      <c r="A7" s="150"/>
      <c r="B7" s="156"/>
      <c r="C7" s="155"/>
      <c r="D7" s="156"/>
      <c r="E7" s="155"/>
      <c r="F7" s="156"/>
      <c r="G7" s="157"/>
      <c r="H7" s="156"/>
      <c r="I7" s="157"/>
    </row>
    <row r="8" spans="1:9" s="153" customFormat="1" x14ac:dyDescent="0.25">
      <c r="A8" s="150"/>
      <c r="B8" s="156"/>
      <c r="C8" s="155"/>
      <c r="D8" s="156"/>
      <c r="E8" s="155"/>
      <c r="F8" s="156"/>
      <c r="G8" s="157"/>
      <c r="H8" s="156"/>
      <c r="I8" s="157"/>
    </row>
    <row r="9" spans="1:9" s="153" customFormat="1" x14ac:dyDescent="0.25">
      <c r="A9" s="150"/>
      <c r="B9" s="158"/>
      <c r="C9" s="155"/>
      <c r="D9" s="158"/>
      <c r="E9" s="155"/>
      <c r="F9" s="158"/>
      <c r="G9" s="157"/>
      <c r="H9" s="158"/>
      <c r="I9" s="157"/>
    </row>
    <row r="10" spans="1:9" s="153" customFormat="1" x14ac:dyDescent="0.25">
      <c r="A10" s="150" t="s">
        <v>334</v>
      </c>
      <c r="B10" s="156">
        <v>183.57951568109999</v>
      </c>
      <c r="C10" s="155">
        <v>7.4700000000000003E-2</v>
      </c>
      <c r="D10" s="156">
        <f>+B10*(1+E10)</f>
        <v>211.30002254894609</v>
      </c>
      <c r="E10" s="155">
        <v>0.151</v>
      </c>
      <c r="F10" s="156">
        <f>+D10*(1+G10)</f>
        <v>253.13742701363739</v>
      </c>
      <c r="G10" s="157">
        <v>0.19800000000000001</v>
      </c>
      <c r="H10" s="156">
        <f>+F10*(1+I10)</f>
        <v>303.25863756233758</v>
      </c>
      <c r="I10" s="157">
        <v>0.19800000000000001</v>
      </c>
    </row>
    <row r="11" spans="1:9" s="153" customFormat="1" x14ac:dyDescent="0.25">
      <c r="A11" s="150" t="s">
        <v>335</v>
      </c>
      <c r="B11" s="156">
        <v>246.79</v>
      </c>
      <c r="C11" s="155">
        <v>7.4700000000000003E-2</v>
      </c>
      <c r="D11" s="156">
        <f>+B11*(1+E11)</f>
        <v>284.05529000000001</v>
      </c>
      <c r="E11" s="155">
        <v>0.151</v>
      </c>
      <c r="F11" s="156">
        <f>+D11*(1+G11)</f>
        <v>340.29823742000002</v>
      </c>
      <c r="G11" s="157">
        <v>0.19800000000000001</v>
      </c>
      <c r="H11" s="156">
        <f>+F11*(1+I11)</f>
        <v>407.67728842916</v>
      </c>
      <c r="I11" s="157">
        <v>0.19800000000000001</v>
      </c>
    </row>
    <row r="12" spans="1:9" s="153" customFormat="1" x14ac:dyDescent="0.25">
      <c r="A12" s="150"/>
      <c r="B12" s="159"/>
      <c r="C12" s="155"/>
      <c r="D12" s="159"/>
      <c r="E12" s="155"/>
      <c r="F12" s="159"/>
      <c r="G12" s="157"/>
      <c r="H12" s="159"/>
      <c r="I12" s="157"/>
    </row>
    <row r="13" spans="1:9" s="153" customFormat="1" x14ac:dyDescent="0.25">
      <c r="A13" s="150"/>
      <c r="B13" s="159"/>
      <c r="C13" s="155"/>
      <c r="D13" s="159"/>
      <c r="E13" s="155"/>
      <c r="F13" s="159"/>
      <c r="G13" s="157"/>
      <c r="H13" s="159"/>
      <c r="I13" s="157"/>
    </row>
    <row r="14" spans="1:9" s="153" customFormat="1" x14ac:dyDescent="0.25">
      <c r="A14" s="160" t="s">
        <v>316</v>
      </c>
      <c r="B14" s="150"/>
      <c r="C14" s="151"/>
      <c r="D14" s="150"/>
      <c r="E14" s="151"/>
      <c r="F14" s="150"/>
      <c r="G14" s="152"/>
      <c r="H14" s="150"/>
      <c r="I14" s="152"/>
    </row>
    <row r="15" spans="1:9" s="153" customFormat="1" x14ac:dyDescent="0.25">
      <c r="A15" s="150" t="s">
        <v>317</v>
      </c>
      <c r="B15" s="156">
        <v>434.65403009880401</v>
      </c>
      <c r="C15" s="155">
        <v>7.4700000000000003E-2</v>
      </c>
      <c r="D15" s="156">
        <f>+B15*(1+E15)</f>
        <v>500.28678864372341</v>
      </c>
      <c r="E15" s="155">
        <v>0.151</v>
      </c>
      <c r="F15" s="156">
        <f>+D15*(1+G15)</f>
        <v>599.34357279518065</v>
      </c>
      <c r="G15" s="157">
        <v>0.19800000000000001</v>
      </c>
      <c r="H15" s="156">
        <f>+F15*(1+I15)</f>
        <v>718.01360020862637</v>
      </c>
      <c r="I15" s="157">
        <v>0.19800000000000001</v>
      </c>
    </row>
    <row r="16" spans="1:9" s="153" customFormat="1" x14ac:dyDescent="0.25">
      <c r="A16" s="150" t="s">
        <v>318</v>
      </c>
      <c r="B16" s="156">
        <v>255.96168803236401</v>
      </c>
      <c r="C16" s="155">
        <v>7.4700000000000003E-2</v>
      </c>
      <c r="D16" s="156">
        <f>+B16*(1+E16)</f>
        <v>294.611902925251</v>
      </c>
      <c r="E16" s="155">
        <v>0.151</v>
      </c>
      <c r="F16" s="156">
        <f>+D16*(1+G16)</f>
        <v>352.94505970445067</v>
      </c>
      <c r="G16" s="157">
        <v>0.19800000000000001</v>
      </c>
      <c r="H16" s="156">
        <f>+F16*(1+I16)</f>
        <v>422.82818152593188</v>
      </c>
      <c r="I16" s="157">
        <v>0.19800000000000001</v>
      </c>
    </row>
    <row r="17" spans="1:9" s="153" customFormat="1" x14ac:dyDescent="0.25">
      <c r="A17" s="150"/>
      <c r="B17" s="150"/>
      <c r="C17" s="151"/>
      <c r="D17" s="150"/>
      <c r="E17" s="151"/>
      <c r="F17" s="150"/>
      <c r="G17" s="152"/>
      <c r="H17" s="150"/>
      <c r="I17" s="152"/>
    </row>
    <row r="18" spans="1:9" s="153" customFormat="1" x14ac:dyDescent="0.25">
      <c r="A18" s="160" t="s">
        <v>319</v>
      </c>
      <c r="B18" s="150"/>
      <c r="C18" s="151"/>
      <c r="D18" s="150"/>
      <c r="E18" s="151"/>
      <c r="F18" s="150"/>
      <c r="G18" s="152"/>
      <c r="H18" s="150"/>
      <c r="I18" s="152"/>
    </row>
    <row r="19" spans="1:9" s="153" customFormat="1" x14ac:dyDescent="0.25">
      <c r="A19" s="150" t="s">
        <v>317</v>
      </c>
      <c r="B19" s="156">
        <v>443.71990596074517</v>
      </c>
      <c r="C19" s="155">
        <v>7.4700000000000003E-2</v>
      </c>
      <c r="D19" s="156">
        <f>+B19*(1+E19)</f>
        <v>510.72161176081772</v>
      </c>
      <c r="E19" s="155">
        <v>0.151</v>
      </c>
      <c r="F19" s="156">
        <f>+D19*(1+G19)</f>
        <v>611.84449088945962</v>
      </c>
      <c r="G19" s="157">
        <v>0.19800000000000001</v>
      </c>
      <c r="H19" s="156">
        <f>+F19*(1+I19)</f>
        <v>732.98970008557262</v>
      </c>
      <c r="I19" s="157">
        <v>0.19800000000000001</v>
      </c>
    </row>
    <row r="20" spans="1:9" s="153" customFormat="1" x14ac:dyDescent="0.25">
      <c r="A20" s="150" t="s">
        <v>318</v>
      </c>
      <c r="B20" s="156">
        <v>228.61627889731861</v>
      </c>
      <c r="C20" s="155">
        <v>7.4700000000000003E-2</v>
      </c>
      <c r="D20" s="156">
        <f>+B20*(1+E20)</f>
        <v>263.13733701081372</v>
      </c>
      <c r="E20" s="155">
        <v>0.151</v>
      </c>
      <c r="F20" s="156">
        <f>+D20*(1+G20)</f>
        <v>315.23852973895481</v>
      </c>
      <c r="G20" s="157">
        <v>0.19800000000000001</v>
      </c>
      <c r="H20" s="156">
        <f>+F20*(1+I20)</f>
        <v>377.65575862726786</v>
      </c>
      <c r="I20" s="157">
        <v>0.19800000000000001</v>
      </c>
    </row>
    <row r="21" spans="1:9" s="153" customFormat="1" x14ac:dyDescent="0.25">
      <c r="A21" s="150"/>
      <c r="B21" s="150"/>
      <c r="C21" s="151"/>
      <c r="D21" s="150"/>
      <c r="E21" s="151"/>
      <c r="F21" s="150"/>
      <c r="G21" s="152"/>
      <c r="H21" s="150"/>
      <c r="I21" s="152"/>
    </row>
    <row r="22" spans="1:9" s="163" customFormat="1" x14ac:dyDescent="0.25">
      <c r="A22" s="160" t="s">
        <v>320</v>
      </c>
      <c r="B22" s="160"/>
      <c r="C22" s="161"/>
      <c r="D22" s="160"/>
      <c r="E22" s="161"/>
      <c r="F22" s="160"/>
      <c r="G22" s="162"/>
      <c r="H22" s="160"/>
      <c r="I22" s="162"/>
    </row>
    <row r="23" spans="1:9" s="163" customFormat="1" x14ac:dyDescent="0.25">
      <c r="A23" s="150" t="s">
        <v>317</v>
      </c>
      <c r="B23" s="156">
        <v>813.49303475112129</v>
      </c>
      <c r="C23" s="155">
        <v>7.4700000000000003E-2</v>
      </c>
      <c r="D23" s="156">
        <f>+B23*(1+E23)</f>
        <v>936.33048299854067</v>
      </c>
      <c r="E23" s="155">
        <v>0.151</v>
      </c>
      <c r="F23" s="156">
        <f>+D23*(1+G23)</f>
        <v>1121.7239186322518</v>
      </c>
      <c r="G23" s="157">
        <v>0.19800000000000001</v>
      </c>
      <c r="H23" s="156">
        <f>+F23*(1+I23)</f>
        <v>1343.8252545214375</v>
      </c>
      <c r="I23" s="157">
        <v>0.19800000000000001</v>
      </c>
    </row>
    <row r="24" spans="1:9" s="153" customFormat="1" x14ac:dyDescent="0.25">
      <c r="A24" s="150" t="s">
        <v>318</v>
      </c>
      <c r="B24" s="156">
        <v>233.54780817261121</v>
      </c>
      <c r="C24" s="155">
        <v>7.4700000000000003E-2</v>
      </c>
      <c r="D24" s="156">
        <f>+B24*(1+E24)</f>
        <v>268.81352720667553</v>
      </c>
      <c r="E24" s="155">
        <v>0.151</v>
      </c>
      <c r="F24" s="156">
        <f>+D24*(1+G24)</f>
        <v>322.03860559359725</v>
      </c>
      <c r="G24" s="157">
        <v>0.19800000000000001</v>
      </c>
      <c r="H24" s="156">
        <f>+F24*(1+I24)</f>
        <v>385.8022495011295</v>
      </c>
      <c r="I24" s="157">
        <v>0.19800000000000001</v>
      </c>
    </row>
    <row r="25" spans="1:9" s="153" customFormat="1" x14ac:dyDescent="0.25">
      <c r="A25" s="150"/>
      <c r="B25" s="150"/>
      <c r="C25" s="151"/>
      <c r="D25" s="150"/>
      <c r="E25" s="151"/>
      <c r="F25" s="150"/>
      <c r="G25" s="152"/>
      <c r="H25" s="150"/>
      <c r="I25" s="152"/>
    </row>
    <row r="26" spans="1:9" s="153" customFormat="1" x14ac:dyDescent="0.25">
      <c r="A26" s="160" t="s">
        <v>321</v>
      </c>
      <c r="B26" s="150"/>
      <c r="C26" s="151"/>
      <c r="D26" s="150"/>
      <c r="E26" s="151"/>
      <c r="F26" s="150"/>
      <c r="G26" s="152"/>
      <c r="H26" s="150"/>
      <c r="I26" s="152"/>
    </row>
    <row r="27" spans="1:9" s="153" customFormat="1" x14ac:dyDescent="0.25">
      <c r="A27" s="150" t="s">
        <v>317</v>
      </c>
      <c r="B27" s="156">
        <v>443.71990596074517</v>
      </c>
      <c r="C27" s="155">
        <v>7.4700000000000003E-2</v>
      </c>
      <c r="D27" s="156">
        <f>+B27*(1+E27)</f>
        <v>510.72161176081772</v>
      </c>
      <c r="E27" s="155">
        <v>0.151</v>
      </c>
      <c r="F27" s="156">
        <f>+D27*(1+G27)</f>
        <v>611.84449088945962</v>
      </c>
      <c r="G27" s="157">
        <v>0.19800000000000001</v>
      </c>
      <c r="H27" s="156">
        <f>+F27*(1+I27)</f>
        <v>732.98970008557262</v>
      </c>
      <c r="I27" s="157">
        <v>0.19800000000000001</v>
      </c>
    </row>
    <row r="28" spans="1:9" s="153" customFormat="1" x14ac:dyDescent="0.25">
      <c r="A28" s="150" t="s">
        <v>318</v>
      </c>
      <c r="B28" s="156">
        <v>228.61627889731861</v>
      </c>
      <c r="C28" s="155">
        <v>7.4700000000000003E-2</v>
      </c>
      <c r="D28" s="156">
        <f>+B28*(1+E28)</f>
        <v>263.13733701081372</v>
      </c>
      <c r="E28" s="155">
        <v>0.151</v>
      </c>
      <c r="F28" s="156">
        <f>+D28*(1+G28)</f>
        <v>315.23852973895481</v>
      </c>
      <c r="G28" s="157">
        <v>0.19800000000000001</v>
      </c>
      <c r="H28" s="156">
        <f>+F28*(1+I28)</f>
        <v>377.65575862726786</v>
      </c>
      <c r="I28" s="157">
        <v>0.19800000000000001</v>
      </c>
    </row>
    <row r="29" spans="1:9" s="153" customFormat="1" x14ac:dyDescent="0.25">
      <c r="A29" s="150"/>
      <c r="B29" s="150"/>
      <c r="C29" s="151"/>
      <c r="D29" s="150"/>
      <c r="E29" s="151"/>
      <c r="F29" s="150"/>
      <c r="G29" s="152"/>
      <c r="H29" s="150"/>
      <c r="I29" s="152"/>
    </row>
    <row r="30" spans="1:9" s="153" customFormat="1" x14ac:dyDescent="0.25">
      <c r="A30" s="160" t="s">
        <v>322</v>
      </c>
      <c r="B30" s="150"/>
      <c r="C30" s="151"/>
      <c r="D30" s="150"/>
      <c r="E30" s="151"/>
      <c r="F30" s="150"/>
      <c r="G30" s="152"/>
      <c r="H30" s="150"/>
      <c r="I30" s="152"/>
    </row>
    <row r="31" spans="1:9" s="153" customFormat="1" x14ac:dyDescent="0.25">
      <c r="A31" s="150" t="s">
        <v>317</v>
      </c>
      <c r="B31" s="156">
        <v>591.59654128099396</v>
      </c>
      <c r="C31" s="155">
        <v>7.4700000000000003E-2</v>
      </c>
      <c r="D31" s="156">
        <f>+B31*(1+E31)</f>
        <v>680.92761901442407</v>
      </c>
      <c r="E31" s="155">
        <v>0.151</v>
      </c>
      <c r="F31" s="156">
        <f>+D31*(1+G31)</f>
        <v>815.75128757927996</v>
      </c>
      <c r="G31" s="157">
        <v>0.19800000000000001</v>
      </c>
      <c r="H31" s="156">
        <f>+F31*(1+I31)</f>
        <v>977.27004251997732</v>
      </c>
      <c r="I31" s="157">
        <v>0.19800000000000001</v>
      </c>
    </row>
    <row r="32" spans="1:9" s="153" customFormat="1" x14ac:dyDescent="0.25">
      <c r="A32" s="150" t="s">
        <v>318</v>
      </c>
      <c r="B32" s="156">
        <v>221.836493470128</v>
      </c>
      <c r="C32" s="155">
        <v>7.4700000000000003E-2</v>
      </c>
      <c r="D32" s="156">
        <f>+B32*(1+E32)</f>
        <v>255.33380398411734</v>
      </c>
      <c r="E32" s="155">
        <v>0.151</v>
      </c>
      <c r="F32" s="156">
        <f>+D32*(1+G32)</f>
        <v>305.88989717297255</v>
      </c>
      <c r="G32" s="157">
        <v>0.19800000000000001</v>
      </c>
      <c r="H32" s="156">
        <f>+F32*(1+I32)</f>
        <v>366.45609681322111</v>
      </c>
      <c r="I32" s="157">
        <v>0.19800000000000001</v>
      </c>
    </row>
    <row r="33" spans="1:9" s="153" customFormat="1" x14ac:dyDescent="0.25">
      <c r="A33" s="150"/>
      <c r="B33" s="150"/>
      <c r="C33" s="151"/>
      <c r="D33" s="150"/>
      <c r="E33" s="151"/>
      <c r="F33" s="150"/>
      <c r="G33" s="152"/>
      <c r="H33" s="150"/>
      <c r="I33" s="152"/>
    </row>
    <row r="34" spans="1:9" s="153" customFormat="1" x14ac:dyDescent="0.25">
      <c r="A34" s="160" t="s">
        <v>323</v>
      </c>
      <c r="B34" s="150"/>
      <c r="C34" s="151"/>
      <c r="D34" s="150"/>
      <c r="E34" s="151"/>
      <c r="F34" s="150"/>
      <c r="G34" s="152"/>
      <c r="H34" s="150"/>
      <c r="I34" s="152"/>
    </row>
    <row r="35" spans="1:9" s="153" customFormat="1" x14ac:dyDescent="0.25">
      <c r="A35" s="150" t="s">
        <v>317</v>
      </c>
      <c r="B35" s="156">
        <v>887.43981192149033</v>
      </c>
      <c r="C35" s="155">
        <v>7.4700000000000003E-2</v>
      </c>
      <c r="D35" s="156">
        <f>+B35*(1+E35)</f>
        <v>1021.4432235216354</v>
      </c>
      <c r="E35" s="155">
        <v>0.151</v>
      </c>
      <c r="F35" s="156">
        <f>+D35*(1+G35)</f>
        <v>1223.6889817789192</v>
      </c>
      <c r="G35" s="157">
        <v>0.19800000000000001</v>
      </c>
      <c r="H35" s="156">
        <f>+F35*(1+I35)</f>
        <v>1465.9794001711452</v>
      </c>
      <c r="I35" s="157">
        <v>0.19800000000000001</v>
      </c>
    </row>
    <row r="36" spans="1:9" s="153" customFormat="1" x14ac:dyDescent="0.25">
      <c r="A36" s="150" t="s">
        <v>318</v>
      </c>
      <c r="B36" s="156">
        <v>218.12</v>
      </c>
      <c r="C36" s="155">
        <v>7.4700000000000003E-2</v>
      </c>
      <c r="D36" s="156">
        <f>+B36*(1+E36)</f>
        <v>251.05612000000002</v>
      </c>
      <c r="E36" s="155">
        <v>0.151</v>
      </c>
      <c r="F36" s="156">
        <f>+D36*(1+G36)</f>
        <v>300.76523176000001</v>
      </c>
      <c r="G36" s="157">
        <v>0.19800000000000001</v>
      </c>
      <c r="H36" s="156">
        <f>+F36*(1+I36)</f>
        <v>360.31674764847997</v>
      </c>
      <c r="I36" s="157">
        <v>0.19800000000000001</v>
      </c>
    </row>
    <row r="37" spans="1:9" s="153" customFormat="1" x14ac:dyDescent="0.25">
      <c r="A37" s="150"/>
      <c r="B37" s="159"/>
      <c r="C37" s="155"/>
      <c r="D37" s="159"/>
      <c r="E37" s="155"/>
      <c r="F37" s="159"/>
      <c r="G37" s="157"/>
      <c r="H37" s="159"/>
      <c r="I37" s="157"/>
    </row>
    <row r="38" spans="1:9" s="153" customFormat="1" x14ac:dyDescent="0.25">
      <c r="A38" s="160" t="s">
        <v>313</v>
      </c>
      <c r="B38" s="159"/>
      <c r="C38" s="164"/>
      <c r="D38" s="159"/>
      <c r="E38" s="164"/>
      <c r="F38" s="159"/>
      <c r="G38" s="165"/>
      <c r="H38" s="159"/>
      <c r="I38" s="165"/>
    </row>
    <row r="39" spans="1:9" s="153" customFormat="1" ht="27.6" x14ac:dyDescent="0.25">
      <c r="A39" s="166" t="s">
        <v>326</v>
      </c>
      <c r="B39" s="159"/>
      <c r="C39" s="164"/>
      <c r="D39" s="159"/>
      <c r="E39" s="164"/>
      <c r="F39" s="159"/>
      <c r="G39" s="165"/>
      <c r="H39" s="159"/>
      <c r="I39" s="165"/>
    </row>
    <row r="40" spans="1:9" s="153" customFormat="1" x14ac:dyDescent="0.25">
      <c r="A40" s="150" t="s">
        <v>314</v>
      </c>
      <c r="B40" s="156">
        <v>2643.6975179999999</v>
      </c>
      <c r="C40" s="164">
        <v>7.4700000000000003E-2</v>
      </c>
      <c r="D40" s="156">
        <f>+B40*(1+E40)</f>
        <v>3042.8958432180002</v>
      </c>
      <c r="E40" s="155">
        <v>0.151</v>
      </c>
      <c r="F40" s="156">
        <f>+D40*(1+G40)</f>
        <v>3645.3892201751642</v>
      </c>
      <c r="G40" s="157">
        <v>0.19800000000000001</v>
      </c>
      <c r="H40" s="156">
        <f>+F40*(1+I40)</f>
        <v>4367.1762857698468</v>
      </c>
      <c r="I40" s="157">
        <v>0.19800000000000001</v>
      </c>
    </row>
    <row r="41" spans="1:9" s="153" customFormat="1" x14ac:dyDescent="0.25">
      <c r="A41" s="167" t="s">
        <v>328</v>
      </c>
      <c r="B41" s="156">
        <v>223.38714200000001</v>
      </c>
      <c r="C41" s="155">
        <v>7.4700000000000003E-2</v>
      </c>
      <c r="D41" s="156">
        <f>+B41*(1+E41)</f>
        <v>257.118600442</v>
      </c>
      <c r="E41" s="155">
        <v>0.151</v>
      </c>
      <c r="F41" s="156">
        <f>+D41*(1+G41)</f>
        <v>308.02808332951599</v>
      </c>
      <c r="G41" s="157">
        <v>0.19800000000000001</v>
      </c>
      <c r="H41" s="156">
        <f>+F41*(1+I41)</f>
        <v>369.01764382876013</v>
      </c>
      <c r="I41" s="157">
        <v>0.19800000000000001</v>
      </c>
    </row>
    <row r="42" spans="1:9" s="153" customFormat="1" x14ac:dyDescent="0.25">
      <c r="A42" s="167"/>
      <c r="B42" s="159"/>
      <c r="C42" s="155"/>
      <c r="D42" s="159"/>
      <c r="E42" s="155"/>
      <c r="F42" s="159"/>
      <c r="G42" s="157"/>
      <c r="H42" s="159"/>
      <c r="I42" s="157"/>
    </row>
    <row r="43" spans="1:9" s="153" customFormat="1" x14ac:dyDescent="0.25">
      <c r="A43" s="160" t="s">
        <v>313</v>
      </c>
      <c r="B43" s="159"/>
      <c r="C43" s="164"/>
      <c r="D43" s="159"/>
      <c r="E43" s="164"/>
      <c r="F43" s="159"/>
      <c r="G43" s="165"/>
      <c r="H43" s="159"/>
      <c r="I43" s="165"/>
    </row>
    <row r="44" spans="1:9" s="153" customFormat="1" ht="27.6" x14ac:dyDescent="0.25">
      <c r="A44" s="166" t="s">
        <v>327</v>
      </c>
      <c r="B44" s="159"/>
      <c r="C44" s="164"/>
      <c r="D44" s="159"/>
      <c r="E44" s="164"/>
      <c r="F44" s="159"/>
      <c r="G44" s="165"/>
      <c r="H44" s="159"/>
      <c r="I44" s="165"/>
    </row>
    <row r="45" spans="1:9" s="153" customFormat="1" x14ac:dyDescent="0.25">
      <c r="A45" s="150" t="s">
        <v>314</v>
      </c>
      <c r="B45" s="168">
        <v>4104.3</v>
      </c>
      <c r="C45" s="155">
        <v>7.4700000000000003E-2</v>
      </c>
      <c r="D45" s="168">
        <f>+B45*(1+E45)</f>
        <v>4724.0493000000006</v>
      </c>
      <c r="E45" s="155">
        <v>0.151</v>
      </c>
      <c r="F45" s="168">
        <f>+D45*(1+G45)</f>
        <v>5659.4110614000001</v>
      </c>
      <c r="G45" s="157">
        <v>0.19800000000000001</v>
      </c>
      <c r="H45" s="168">
        <v>4104.3</v>
      </c>
      <c r="I45" s="157">
        <v>0.19800000000000001</v>
      </c>
    </row>
    <row r="46" spans="1:9" s="153" customFormat="1" x14ac:dyDescent="0.25">
      <c r="A46" s="167" t="s">
        <v>328</v>
      </c>
      <c r="B46" s="169">
        <v>300</v>
      </c>
      <c r="C46" s="155">
        <v>7.4700000000000003E-2</v>
      </c>
      <c r="D46" s="168">
        <f>+B46*(1+E46)</f>
        <v>345.3</v>
      </c>
      <c r="E46" s="155">
        <v>0.151</v>
      </c>
      <c r="F46" s="168">
        <f>+D46*(1+G46)</f>
        <v>413.6694</v>
      </c>
      <c r="G46" s="157">
        <v>0.19800000000000001</v>
      </c>
      <c r="H46" s="168">
        <v>4104.3</v>
      </c>
      <c r="I46" s="157">
        <v>0.19800000000000001</v>
      </c>
    </row>
    <row r="47" spans="1:9" s="153" customFormat="1" x14ac:dyDescent="0.25">
      <c r="A47" s="167" t="s">
        <v>22</v>
      </c>
      <c r="B47" s="159">
        <v>182.09294075699998</v>
      </c>
      <c r="C47" s="155">
        <v>7.4700000000000003E-2</v>
      </c>
      <c r="D47" s="168">
        <f>+B47*(1+E47)</f>
        <v>209.58897481130697</v>
      </c>
      <c r="E47" s="155">
        <v>0.151</v>
      </c>
      <c r="F47" s="168">
        <f>+D47*(1+G47)</f>
        <v>251.08759182394573</v>
      </c>
      <c r="G47" s="157">
        <v>0.19800000000000001</v>
      </c>
      <c r="H47" s="168">
        <v>4104.3</v>
      </c>
      <c r="I47" s="157">
        <v>0.19800000000000001</v>
      </c>
    </row>
    <row r="48" spans="1:9" s="153" customFormat="1" x14ac:dyDescent="0.25">
      <c r="A48" s="167"/>
      <c r="B48" s="159"/>
      <c r="C48" s="155"/>
      <c r="D48" s="159"/>
      <c r="E48" s="155"/>
      <c r="F48" s="159"/>
      <c r="G48" s="157"/>
      <c r="H48" s="159"/>
      <c r="I48" s="157"/>
    </row>
    <row r="49" spans="1:9" s="153" customFormat="1" x14ac:dyDescent="0.25">
      <c r="A49" s="170" t="s">
        <v>23</v>
      </c>
      <c r="B49" s="159"/>
      <c r="C49" s="155"/>
      <c r="D49" s="159"/>
      <c r="E49" s="155"/>
      <c r="F49" s="159"/>
      <c r="G49" s="157"/>
      <c r="H49" s="159"/>
      <c r="I49" s="157"/>
    </row>
    <row r="50" spans="1:9" s="153" customFormat="1" x14ac:dyDescent="0.25">
      <c r="A50" s="167" t="s">
        <v>329</v>
      </c>
      <c r="B50" s="156">
        <v>1432.4493261283001</v>
      </c>
      <c r="C50" s="155">
        <v>7.4700000000000003E-2</v>
      </c>
      <c r="D50" s="156">
        <f>+B50*(1+E50)</f>
        <v>1648.7491743736734</v>
      </c>
      <c r="E50" s="155">
        <v>0.151</v>
      </c>
      <c r="F50" s="156">
        <f>+D50*(1+G50)</f>
        <v>1975.2015108996607</v>
      </c>
      <c r="G50" s="157">
        <v>0.19800000000000001</v>
      </c>
      <c r="H50" s="156">
        <f>+F50*(1+I50)</f>
        <v>2366.2914100577932</v>
      </c>
      <c r="I50" s="157">
        <v>0.19800000000000001</v>
      </c>
    </row>
    <row r="51" spans="1:9" s="153" customFormat="1" x14ac:dyDescent="0.25">
      <c r="A51" s="167" t="s">
        <v>20</v>
      </c>
      <c r="B51" s="156">
        <v>211.96328029130001</v>
      </c>
      <c r="C51" s="155">
        <v>7.4700000000000003E-2</v>
      </c>
      <c r="D51" s="156">
        <f>+B51*(1+E51)</f>
        <v>243.96973561528631</v>
      </c>
      <c r="E51" s="155">
        <v>0.151</v>
      </c>
      <c r="F51" s="156">
        <f>+D51*(1+G51)</f>
        <v>292.275743267113</v>
      </c>
      <c r="G51" s="157">
        <v>0.19800000000000001</v>
      </c>
      <c r="H51" s="156">
        <f>+F51*(1+I51)</f>
        <v>350.14634043400139</v>
      </c>
      <c r="I51" s="157">
        <v>0.19800000000000001</v>
      </c>
    </row>
    <row r="52" spans="1:9" s="153" customFormat="1" x14ac:dyDescent="0.25">
      <c r="A52" s="167" t="s">
        <v>22</v>
      </c>
      <c r="B52" s="156">
        <v>176.7754733443</v>
      </c>
      <c r="C52" s="155">
        <v>7.4700000000000003E-2</v>
      </c>
      <c r="D52" s="156">
        <f>+B52*(1+E52)</f>
        <v>203.46856981928929</v>
      </c>
      <c r="E52" s="155">
        <v>0.151</v>
      </c>
      <c r="F52" s="156">
        <f>+D52*(1+G52)</f>
        <v>243.75534664350855</v>
      </c>
      <c r="G52" s="157">
        <v>0.19800000000000001</v>
      </c>
      <c r="H52" s="156">
        <f>+F52*(1+I52)</f>
        <v>292.01890527892323</v>
      </c>
      <c r="I52" s="157">
        <v>0.19800000000000001</v>
      </c>
    </row>
    <row r="53" spans="1:9" s="153" customFormat="1" x14ac:dyDescent="0.25">
      <c r="A53" s="170" t="s">
        <v>24</v>
      </c>
      <c r="B53" s="159"/>
      <c r="C53" s="155"/>
      <c r="D53" s="159"/>
      <c r="E53" s="155"/>
      <c r="F53" s="159"/>
      <c r="G53" s="157"/>
      <c r="H53" s="159"/>
      <c r="I53" s="157"/>
    </row>
    <row r="54" spans="1:9" s="153" customFormat="1" x14ac:dyDescent="0.25">
      <c r="A54" s="167" t="s">
        <v>315</v>
      </c>
      <c r="B54" s="168">
        <v>605.47929858214718</v>
      </c>
      <c r="C54" s="155">
        <v>7.4700000000000003E-2</v>
      </c>
      <c r="D54" s="168">
        <f>+B54*(1+E54)</f>
        <v>696.90667266805144</v>
      </c>
      <c r="E54" s="155">
        <v>0.151</v>
      </c>
      <c r="F54" s="168">
        <f>+D54*(1+G54)</f>
        <v>834.89419385632561</v>
      </c>
      <c r="G54" s="157">
        <v>0.19800000000000001</v>
      </c>
      <c r="H54" s="168">
        <f>+F54*(1+I54)</f>
        <v>1000.203244239878</v>
      </c>
      <c r="I54" s="157">
        <v>0.19800000000000001</v>
      </c>
    </row>
    <row r="55" spans="1:9" s="153" customFormat="1" x14ac:dyDescent="0.25">
      <c r="A55" s="167" t="s">
        <v>21</v>
      </c>
      <c r="B55" s="156">
        <v>130.22115102264726</v>
      </c>
      <c r="C55" s="155">
        <v>7.4700000000000003E-2</v>
      </c>
      <c r="D55" s="168">
        <f>+B55*(1+E55)</f>
        <v>149.884544827067</v>
      </c>
      <c r="E55" s="155">
        <v>0.151</v>
      </c>
      <c r="F55" s="168">
        <f>+D55*(1+G55)</f>
        <v>179.56168470282626</v>
      </c>
      <c r="G55" s="157">
        <v>0.19800000000000001</v>
      </c>
      <c r="H55" s="168">
        <f>+F55*(1+I55)</f>
        <v>215.11489827398586</v>
      </c>
      <c r="I55" s="157">
        <v>0.19800000000000001</v>
      </c>
    </row>
    <row r="56" spans="1:9" s="153" customFormat="1" x14ac:dyDescent="0.25">
      <c r="A56" s="167"/>
      <c r="B56" s="159"/>
      <c r="C56" s="155"/>
      <c r="D56" s="159"/>
      <c r="E56" s="155"/>
      <c r="F56" s="159"/>
      <c r="G56" s="157"/>
      <c r="H56" s="159"/>
      <c r="I56" s="157"/>
    </row>
    <row r="57" spans="1:9" s="153" customFormat="1" x14ac:dyDescent="0.25">
      <c r="A57" s="150"/>
      <c r="B57" s="159"/>
      <c r="C57" s="155"/>
      <c r="D57" s="159"/>
      <c r="E57" s="155"/>
      <c r="F57" s="159"/>
      <c r="G57" s="157"/>
      <c r="H57" s="159"/>
      <c r="I57" s="157"/>
    </row>
    <row r="58" spans="1:9" s="153" customFormat="1" x14ac:dyDescent="0.25">
      <c r="A58" s="160" t="s">
        <v>14</v>
      </c>
      <c r="B58" s="159"/>
      <c r="C58" s="155"/>
      <c r="D58" s="159"/>
      <c r="E58" s="155"/>
      <c r="F58" s="159"/>
      <c r="G58" s="157"/>
      <c r="H58" s="159"/>
      <c r="I58" s="157"/>
    </row>
    <row r="59" spans="1:9" s="153" customFormat="1" x14ac:dyDescent="0.25">
      <c r="A59" s="160" t="s">
        <v>314</v>
      </c>
      <c r="B59" s="168">
        <v>219.73429380998786</v>
      </c>
      <c r="C59" s="155">
        <v>7.4700000000000003E-2</v>
      </c>
      <c r="D59" s="168">
        <f>+B59*(1+E59)</f>
        <v>252.91417217529604</v>
      </c>
      <c r="E59" s="155">
        <v>0.151</v>
      </c>
      <c r="F59" s="168">
        <f t="shared" ref="F59:F66" si="0">+D59*(1+G59)</f>
        <v>302.99117826600462</v>
      </c>
      <c r="G59" s="157">
        <v>0.19800000000000001</v>
      </c>
      <c r="H59" s="168">
        <f>+F59*(1+I59)</f>
        <v>362.9834315626735</v>
      </c>
      <c r="I59" s="157">
        <v>0.19800000000000001</v>
      </c>
    </row>
    <row r="60" spans="1:9" s="153" customFormat="1" x14ac:dyDescent="0.25">
      <c r="A60" s="149" t="s">
        <v>336</v>
      </c>
      <c r="B60" s="156">
        <v>173.05020153960001</v>
      </c>
      <c r="C60" s="155">
        <v>7.4700000000000003E-2</v>
      </c>
      <c r="D60" s="168">
        <f>+B60*(1+E60)</f>
        <v>199.18078197207961</v>
      </c>
      <c r="E60" s="155">
        <v>0.151</v>
      </c>
      <c r="F60" s="168">
        <f t="shared" si="0"/>
        <v>238.61857680255136</v>
      </c>
      <c r="G60" s="157">
        <v>0.19800000000000001</v>
      </c>
      <c r="H60" s="168">
        <f>+F60*(1+I60)</f>
        <v>285.86505500945651</v>
      </c>
      <c r="I60" s="157">
        <v>0.19800000000000001</v>
      </c>
    </row>
    <row r="61" spans="1:9" s="153" customFormat="1" x14ac:dyDescent="0.25">
      <c r="A61" s="170"/>
      <c r="B61" s="159"/>
      <c r="C61" s="155"/>
      <c r="D61" s="159"/>
      <c r="E61" s="155"/>
      <c r="F61" s="159"/>
      <c r="G61" s="157"/>
      <c r="H61" s="159"/>
      <c r="I61" s="157"/>
    </row>
    <row r="62" spans="1:9" s="153" customFormat="1" x14ac:dyDescent="0.25">
      <c r="A62" s="170" t="s">
        <v>331</v>
      </c>
      <c r="B62" s="168">
        <v>1635.0308719009297</v>
      </c>
      <c r="C62" s="155">
        <v>7.4700000000000003E-2</v>
      </c>
      <c r="D62" s="168">
        <f>+B62*(1+E62)</f>
        <v>1881.9205335579702</v>
      </c>
      <c r="E62" s="155">
        <v>0.151</v>
      </c>
      <c r="F62" s="168">
        <f t="shared" si="0"/>
        <v>2254.5407992024484</v>
      </c>
      <c r="G62" s="157">
        <v>0.19800000000000001</v>
      </c>
      <c r="H62" s="168">
        <f>+F62*(1+I62)</f>
        <v>2700.9398774445331</v>
      </c>
      <c r="I62" s="157">
        <v>0.19800000000000001</v>
      </c>
    </row>
    <row r="63" spans="1:9" s="153" customFormat="1" x14ac:dyDescent="0.25">
      <c r="A63" s="170" t="s">
        <v>337</v>
      </c>
      <c r="B63" s="168">
        <v>183.40841371055129</v>
      </c>
      <c r="C63" s="155">
        <v>7.4700000000000003E-2</v>
      </c>
      <c r="D63" s="168">
        <f>+B63*(1+E63)</f>
        <v>211.10308418084455</v>
      </c>
      <c r="E63" s="155">
        <v>0.151</v>
      </c>
      <c r="F63" s="168">
        <f t="shared" si="0"/>
        <v>252.90149484865177</v>
      </c>
      <c r="G63" s="157">
        <v>0.19800000000000001</v>
      </c>
      <c r="H63" s="168">
        <f>+F63*(1+I63)</f>
        <v>302.97599082868481</v>
      </c>
      <c r="I63" s="157">
        <v>0.19800000000000001</v>
      </c>
    </row>
    <row r="64" spans="1:9" s="153" customFormat="1" x14ac:dyDescent="0.25">
      <c r="A64" s="170"/>
      <c r="B64" s="156"/>
      <c r="C64" s="155"/>
      <c r="D64" s="156"/>
      <c r="E64" s="155"/>
      <c r="F64" s="156"/>
      <c r="G64" s="157"/>
      <c r="H64" s="156"/>
      <c r="I64" s="157"/>
    </row>
    <row r="65" spans="1:9" s="153" customFormat="1" x14ac:dyDescent="0.25">
      <c r="A65" s="170" t="s">
        <v>332</v>
      </c>
      <c r="B65" s="168">
        <v>260.41614008627448</v>
      </c>
      <c r="C65" s="155">
        <v>7.4700000000000003E-2</v>
      </c>
      <c r="D65" s="168">
        <f>+B65*(1+E65)</f>
        <v>299.73897723930196</v>
      </c>
      <c r="E65" s="155">
        <v>0.151</v>
      </c>
      <c r="F65" s="168">
        <f t="shared" si="0"/>
        <v>359.08729473268374</v>
      </c>
      <c r="G65" s="157">
        <v>0.19800000000000001</v>
      </c>
      <c r="H65" s="168">
        <f>+F65*(1+I65)</f>
        <v>430.18657908975513</v>
      </c>
      <c r="I65" s="157">
        <v>0.19800000000000001</v>
      </c>
    </row>
    <row r="66" spans="1:9" s="153" customFormat="1" x14ac:dyDescent="0.25">
      <c r="A66" s="160" t="s">
        <v>10</v>
      </c>
      <c r="B66" s="168">
        <v>239.604301685769</v>
      </c>
      <c r="C66" s="155">
        <v>7.4700000000000003E-2</v>
      </c>
      <c r="D66" s="168">
        <f>+B66*(1+E66)</f>
        <v>275.78455124032013</v>
      </c>
      <c r="E66" s="155">
        <v>0.151</v>
      </c>
      <c r="F66" s="168">
        <f t="shared" si="0"/>
        <v>330.38989238590352</v>
      </c>
      <c r="G66" s="157">
        <v>0.19800000000000001</v>
      </c>
      <c r="H66" s="168">
        <f>+F66*(1+I66)</f>
        <v>395.8070910783124</v>
      </c>
      <c r="I66" s="157">
        <v>0.19800000000000001</v>
      </c>
    </row>
    <row r="67" spans="1:9" s="153" customFormat="1" x14ac:dyDescent="0.25">
      <c r="A67" s="160"/>
      <c r="B67" s="159"/>
      <c r="C67" s="155"/>
      <c r="D67" s="159"/>
      <c r="E67" s="155"/>
      <c r="F67" s="159"/>
      <c r="G67" s="157"/>
      <c r="H67" s="159"/>
      <c r="I67" s="157"/>
    </row>
    <row r="68" spans="1:9" s="153" customFormat="1" x14ac:dyDescent="0.25">
      <c r="A68" s="167"/>
      <c r="B68" s="159"/>
      <c r="C68" s="155"/>
      <c r="D68" s="159"/>
      <c r="E68" s="155"/>
      <c r="F68" s="159"/>
      <c r="G68" s="157"/>
      <c r="H68" s="159"/>
      <c r="I68" s="157"/>
    </row>
    <row r="69" spans="1:9" s="153" customFormat="1" x14ac:dyDescent="0.25">
      <c r="A69" s="171" t="s">
        <v>25</v>
      </c>
      <c r="B69" s="159"/>
      <c r="C69" s="155"/>
      <c r="D69" s="159"/>
      <c r="E69" s="155"/>
      <c r="F69" s="159"/>
      <c r="G69" s="157"/>
      <c r="H69" s="159"/>
      <c r="I69" s="157"/>
    </row>
    <row r="70" spans="1:9" s="153" customFormat="1" x14ac:dyDescent="0.25">
      <c r="A70" s="167" t="s">
        <v>346</v>
      </c>
      <c r="B70" s="156">
        <v>135.23319052860001</v>
      </c>
      <c r="C70" s="155">
        <v>7.4700000000000003E-2</v>
      </c>
      <c r="D70" s="156">
        <f>+B70*(1+E70)</f>
        <v>155.6534022984186</v>
      </c>
      <c r="E70" s="155">
        <v>0.151</v>
      </c>
      <c r="F70" s="156">
        <f>+D70*(1+G70)</f>
        <v>186.47277595350548</v>
      </c>
      <c r="G70" s="157">
        <v>0.19800000000000001</v>
      </c>
      <c r="H70" s="156">
        <f>+F70*(1+I70)</f>
        <v>223.39438559229956</v>
      </c>
      <c r="I70" s="157">
        <v>0.19800000000000001</v>
      </c>
    </row>
    <row r="71" spans="1:9" s="153" customFormat="1" x14ac:dyDescent="0.25">
      <c r="A71" s="167" t="s">
        <v>347</v>
      </c>
      <c r="B71" s="156">
        <v>173.85530568870001</v>
      </c>
      <c r="C71" s="155">
        <v>7.4700000000000003E-2</v>
      </c>
      <c r="D71" s="156">
        <f>+B71*(1+E71)</f>
        <v>200.10745684769373</v>
      </c>
      <c r="E71" s="155">
        <v>0.151</v>
      </c>
      <c r="F71" s="156">
        <f>+D71*(1+G71)</f>
        <v>239.72873330353707</v>
      </c>
      <c r="G71" s="157">
        <v>0.19800000000000001</v>
      </c>
      <c r="H71" s="156">
        <f>+F71*(1+I71)</f>
        <v>287.19502249763741</v>
      </c>
      <c r="I71" s="157">
        <v>0.19800000000000001</v>
      </c>
    </row>
    <row r="72" spans="1:9" s="153" customFormat="1" x14ac:dyDescent="0.25">
      <c r="A72" s="167" t="s">
        <v>348</v>
      </c>
      <c r="B72" s="156">
        <v>226.30020662479996</v>
      </c>
      <c r="C72" s="155">
        <v>7.4700000000000003E-2</v>
      </c>
      <c r="D72" s="156">
        <f>+B72*(1+E72)</f>
        <v>260.47153782514476</v>
      </c>
      <c r="E72" s="155">
        <v>0.151</v>
      </c>
      <c r="F72" s="156">
        <f>+D72*(1+G72)</f>
        <v>312.04490231452343</v>
      </c>
      <c r="G72" s="157">
        <v>0.19800000000000001</v>
      </c>
      <c r="H72" s="156">
        <f>+F72*(1+I72)</f>
        <v>373.82979297279905</v>
      </c>
      <c r="I72" s="157">
        <v>0.19800000000000001</v>
      </c>
    </row>
    <row r="73" spans="1:9" s="153" customFormat="1" x14ac:dyDescent="0.25">
      <c r="A73" s="170" t="s">
        <v>333</v>
      </c>
      <c r="B73" s="156"/>
      <c r="C73" s="155"/>
      <c r="D73" s="156"/>
      <c r="E73" s="155"/>
      <c r="F73" s="156"/>
      <c r="G73" s="157"/>
      <c r="H73" s="156"/>
      <c r="I73" s="157"/>
    </row>
    <row r="74" spans="1:9" s="153" customFormat="1" x14ac:dyDescent="0.25">
      <c r="A74" s="167"/>
      <c r="B74" s="156"/>
      <c r="C74" s="155"/>
      <c r="D74" s="156"/>
      <c r="E74" s="155"/>
      <c r="F74" s="156"/>
      <c r="G74" s="157"/>
      <c r="H74" s="156"/>
      <c r="I74" s="157"/>
    </row>
    <row r="75" spans="1:9" s="153" customFormat="1" x14ac:dyDescent="0.25">
      <c r="A75" s="171" t="s">
        <v>15</v>
      </c>
      <c r="B75" s="156"/>
      <c r="C75" s="155"/>
      <c r="D75" s="156"/>
      <c r="E75" s="155"/>
      <c r="F75" s="156"/>
      <c r="G75" s="157"/>
      <c r="H75" s="156"/>
      <c r="I75" s="157"/>
    </row>
    <row r="76" spans="1:9" s="153" customFormat="1" x14ac:dyDescent="0.25">
      <c r="A76" s="167" t="s">
        <v>349</v>
      </c>
      <c r="B76" s="156">
        <v>130.15710077369999</v>
      </c>
      <c r="C76" s="155">
        <v>7.4700000000000003E-2</v>
      </c>
      <c r="D76" s="156">
        <f>+B76*(1+E76)</f>
        <v>149.81082299052869</v>
      </c>
      <c r="E76" s="155">
        <v>0.151</v>
      </c>
      <c r="F76" s="156">
        <f t="shared" ref="F76:F84" si="1">+D76*(1+G76)</f>
        <v>179.47336594265337</v>
      </c>
      <c r="G76" s="157">
        <v>0.19800000000000001</v>
      </c>
      <c r="H76" s="156">
        <f>+F76*(1+I76)</f>
        <v>215.00909239929874</v>
      </c>
      <c r="I76" s="157">
        <v>0.19800000000000001</v>
      </c>
    </row>
    <row r="77" spans="1:9" s="153" customFormat="1" x14ac:dyDescent="0.25">
      <c r="A77" s="167" t="s">
        <v>351</v>
      </c>
      <c r="B77" s="156">
        <v>173.85530568870001</v>
      </c>
      <c r="C77" s="155">
        <v>7.4700000000000003E-2</v>
      </c>
      <c r="D77" s="156">
        <f>+B77*(1+E77)</f>
        <v>200.10745684769373</v>
      </c>
      <c r="E77" s="155">
        <v>0.151</v>
      </c>
      <c r="F77" s="156">
        <f t="shared" si="1"/>
        <v>239.72873330353707</v>
      </c>
      <c r="G77" s="157">
        <v>0.19800000000000001</v>
      </c>
      <c r="H77" s="156">
        <f>+F77*(1+I77)</f>
        <v>287.19502249763741</v>
      </c>
      <c r="I77" s="157">
        <v>0.19800000000000001</v>
      </c>
    </row>
    <row r="78" spans="1:9" s="153" customFormat="1" x14ac:dyDescent="0.25">
      <c r="A78" s="167" t="s">
        <v>350</v>
      </c>
      <c r="B78" s="156">
        <v>229.25580357679999</v>
      </c>
      <c r="C78" s="155">
        <v>7.4700000000000003E-2</v>
      </c>
      <c r="D78" s="156">
        <f>+B78*(1+E78)</f>
        <v>263.87342991689678</v>
      </c>
      <c r="E78" s="155">
        <v>0.151</v>
      </c>
      <c r="F78" s="156">
        <f t="shared" si="1"/>
        <v>316.12036904044231</v>
      </c>
      <c r="G78" s="157">
        <v>0.19800000000000001</v>
      </c>
      <c r="H78" s="156">
        <f>+F78*(1+I78)</f>
        <v>378.71220211044988</v>
      </c>
      <c r="I78" s="157">
        <v>0.19800000000000001</v>
      </c>
    </row>
    <row r="79" spans="1:9" s="153" customFormat="1" x14ac:dyDescent="0.25">
      <c r="A79" s="167" t="s">
        <v>330</v>
      </c>
      <c r="B79" s="156">
        <v>244.92046742239995</v>
      </c>
      <c r="C79" s="155">
        <v>7.4700000000000003E-2</v>
      </c>
      <c r="D79" s="156">
        <f>+B79*(1+E79)</f>
        <v>281.90345800318232</v>
      </c>
      <c r="E79" s="155">
        <v>0.151</v>
      </c>
      <c r="F79" s="156">
        <f t="shared" si="1"/>
        <v>337.72034268781243</v>
      </c>
      <c r="G79" s="157">
        <v>0.19800000000000001</v>
      </c>
      <c r="H79" s="156">
        <f>+F79*(1+I79)</f>
        <v>404.58897053999925</v>
      </c>
      <c r="I79" s="157">
        <v>0.19800000000000001</v>
      </c>
    </row>
    <row r="80" spans="1:9" s="153" customFormat="1" x14ac:dyDescent="0.25">
      <c r="A80" s="167"/>
      <c r="B80" s="159"/>
      <c r="C80" s="155"/>
      <c r="D80" s="159"/>
      <c r="E80" s="155"/>
      <c r="F80" s="159"/>
      <c r="G80" s="157"/>
      <c r="H80" s="159"/>
      <c r="I80" s="157"/>
    </row>
    <row r="81" spans="1:9" s="153" customFormat="1" x14ac:dyDescent="0.25">
      <c r="A81" s="171" t="s">
        <v>18</v>
      </c>
      <c r="B81" s="159"/>
      <c r="C81" s="155"/>
      <c r="D81" s="159"/>
      <c r="E81" s="155"/>
      <c r="F81" s="159"/>
      <c r="G81" s="157"/>
      <c r="H81" s="159"/>
      <c r="I81" s="157"/>
    </row>
    <row r="82" spans="1:9" s="153" customFormat="1" x14ac:dyDescent="0.25">
      <c r="A82" s="167" t="s">
        <v>349</v>
      </c>
      <c r="B82" s="156">
        <v>135.23319052860001</v>
      </c>
      <c r="C82" s="155">
        <v>7.4700000000000003E-2</v>
      </c>
      <c r="D82" s="156">
        <f>+B82*(1+E82)</f>
        <v>155.6534022984186</v>
      </c>
      <c r="E82" s="155">
        <v>0.151</v>
      </c>
      <c r="F82" s="156">
        <f t="shared" si="1"/>
        <v>186.47277595350548</v>
      </c>
      <c r="G82" s="157">
        <v>0.19800000000000001</v>
      </c>
      <c r="H82" s="156">
        <f>+F82*(1+I82)</f>
        <v>223.39438559229956</v>
      </c>
      <c r="I82" s="157">
        <v>0.19800000000000001</v>
      </c>
    </row>
    <row r="83" spans="1:9" s="153" customFormat="1" x14ac:dyDescent="0.25">
      <c r="A83" s="167" t="s">
        <v>351</v>
      </c>
      <c r="B83" s="156">
        <v>173.85530568870001</v>
      </c>
      <c r="C83" s="155">
        <v>7.4700000000000003E-2</v>
      </c>
      <c r="D83" s="156">
        <f>+B83*(1+E83)</f>
        <v>200.10745684769373</v>
      </c>
      <c r="E83" s="155">
        <v>0.151</v>
      </c>
      <c r="F83" s="156">
        <f t="shared" si="1"/>
        <v>239.72873330353707</v>
      </c>
      <c r="G83" s="157">
        <v>0.19800000000000001</v>
      </c>
      <c r="H83" s="156">
        <f>+F83*(1+I83)</f>
        <v>287.19502249763741</v>
      </c>
      <c r="I83" s="157">
        <v>0.19800000000000001</v>
      </c>
    </row>
    <row r="84" spans="1:9" s="153" customFormat="1" x14ac:dyDescent="0.25">
      <c r="A84" s="167" t="s">
        <v>350</v>
      </c>
      <c r="B84" s="156">
        <v>244.7034276256</v>
      </c>
      <c r="C84" s="155">
        <v>7.4700000000000003E-2</v>
      </c>
      <c r="D84" s="156">
        <f>+B84*(1+E84)</f>
        <v>281.6536451970656</v>
      </c>
      <c r="E84" s="155">
        <v>0.151</v>
      </c>
      <c r="F84" s="156">
        <f t="shared" si="1"/>
        <v>337.42106694608458</v>
      </c>
      <c r="G84" s="157">
        <v>0.19800000000000001</v>
      </c>
      <c r="H84" s="156">
        <f>+F84*(1+I84)</f>
        <v>404.2304382014093</v>
      </c>
      <c r="I84" s="157">
        <v>0.19800000000000001</v>
      </c>
    </row>
    <row r="85" spans="1:9" s="153" customFormat="1" x14ac:dyDescent="0.25">
      <c r="A85" s="167"/>
      <c r="B85" s="159"/>
      <c r="C85" s="155"/>
      <c r="D85" s="159"/>
      <c r="E85" s="155"/>
      <c r="F85" s="159"/>
      <c r="G85" s="157"/>
      <c r="H85" s="159"/>
      <c r="I85" s="157"/>
    </row>
    <row r="86" spans="1:9" s="153" customFormat="1" x14ac:dyDescent="0.25">
      <c r="A86" s="170" t="s">
        <v>303</v>
      </c>
      <c r="B86" s="159"/>
      <c r="C86" s="155"/>
      <c r="D86" s="159"/>
      <c r="E86" s="155"/>
      <c r="F86" s="159"/>
      <c r="G86" s="157"/>
      <c r="H86" s="159"/>
      <c r="I86" s="157"/>
    </row>
    <row r="87" spans="1:9" s="153" customFormat="1" x14ac:dyDescent="0.25">
      <c r="A87" s="167" t="s">
        <v>304</v>
      </c>
      <c r="B87" s="168">
        <v>8060.25</v>
      </c>
      <c r="C87" s="155">
        <v>7.4700000000000003E-2</v>
      </c>
      <c r="D87" s="168">
        <f>+B87*(1+E87)</f>
        <v>9277.3477500000008</v>
      </c>
      <c r="E87" s="155">
        <v>0.151</v>
      </c>
      <c r="F87" s="168">
        <f>+D87*(1+G87)</f>
        <v>11114.2626045</v>
      </c>
      <c r="G87" s="157">
        <v>0.19800000000000001</v>
      </c>
      <c r="H87" s="168">
        <f>+F87*(1+I87)</f>
        <v>13314.886600190999</v>
      </c>
      <c r="I87" s="157">
        <v>0.19800000000000001</v>
      </c>
    </row>
    <row r="88" spans="1:9" s="153" customFormat="1" x14ac:dyDescent="0.25">
      <c r="A88" s="167" t="s">
        <v>305</v>
      </c>
      <c r="B88" s="168">
        <v>9672.2999999999993</v>
      </c>
      <c r="C88" s="155">
        <v>7.4700000000000003E-2</v>
      </c>
      <c r="D88" s="168">
        <f>+B88*(1+E88)</f>
        <v>11132.817299999999</v>
      </c>
      <c r="E88" s="155">
        <v>0.151</v>
      </c>
      <c r="F88" s="168">
        <f>+D88*(1+G88)</f>
        <v>13337.115125399998</v>
      </c>
      <c r="G88" s="157">
        <v>0.19800000000000001</v>
      </c>
      <c r="H88" s="168">
        <f>+F88*(1+I88)</f>
        <v>15977.863920229196</v>
      </c>
      <c r="I88" s="157">
        <v>0.19800000000000001</v>
      </c>
    </row>
    <row r="89" spans="1:9" s="153" customFormat="1" x14ac:dyDescent="0.25">
      <c r="A89" s="167"/>
      <c r="B89" s="159"/>
      <c r="C89" s="155"/>
      <c r="D89" s="159"/>
      <c r="E89" s="155"/>
      <c r="F89" s="159"/>
      <c r="G89" s="157"/>
      <c r="H89" s="159"/>
      <c r="I89" s="157"/>
    </row>
    <row r="90" spans="1:9" s="153" customFormat="1" x14ac:dyDescent="0.25">
      <c r="A90" s="170" t="s">
        <v>312</v>
      </c>
      <c r="B90" s="168">
        <v>2794.22</v>
      </c>
      <c r="C90" s="155">
        <v>7.4700000000000003E-2</v>
      </c>
      <c r="D90" s="168">
        <f>+B90*(1+E90)</f>
        <v>3216.1472199999998</v>
      </c>
      <c r="E90" s="155">
        <v>0.151</v>
      </c>
      <c r="F90" s="168">
        <f>+D90*(1+G90)</f>
        <v>3852.9443695599998</v>
      </c>
      <c r="G90" s="157">
        <v>0.19800000000000001</v>
      </c>
      <c r="H90" s="168">
        <f>+F90*(1+I90)</f>
        <v>4615.8273547328799</v>
      </c>
      <c r="I90" s="157">
        <v>0.19800000000000001</v>
      </c>
    </row>
    <row r="91" spans="1:9" s="153" customFormat="1" x14ac:dyDescent="0.25">
      <c r="A91" s="167" t="s">
        <v>306</v>
      </c>
      <c r="B91" s="168">
        <v>279.42200000000003</v>
      </c>
      <c r="C91" s="155">
        <v>7.4700000000000003E-2</v>
      </c>
      <c r="D91" s="168">
        <f>+B91*(1+E91)</f>
        <v>321.61472200000003</v>
      </c>
      <c r="E91" s="155">
        <v>0.151</v>
      </c>
      <c r="F91" s="168">
        <f>+D91*(1+G91)</f>
        <v>385.29443695600003</v>
      </c>
      <c r="G91" s="157">
        <v>0.19800000000000001</v>
      </c>
      <c r="H91" s="168">
        <f>+F91*(1+I91)</f>
        <v>461.58273547328804</v>
      </c>
      <c r="I91" s="157">
        <v>0.19800000000000001</v>
      </c>
    </row>
    <row r="92" spans="1:9" s="153" customFormat="1" x14ac:dyDescent="0.25">
      <c r="A92" s="167" t="s">
        <v>338</v>
      </c>
      <c r="B92" s="168">
        <v>816.77199999999993</v>
      </c>
      <c r="C92" s="155">
        <v>7.4700000000000003E-2</v>
      </c>
      <c r="D92" s="168">
        <f>+B92*(1+E92)</f>
        <v>940.10457199999996</v>
      </c>
      <c r="E92" s="155">
        <v>0.151</v>
      </c>
      <c r="F92" s="168">
        <f>+D92*(1+G92)</f>
        <v>1126.245277256</v>
      </c>
      <c r="G92" s="157">
        <v>0.19800000000000001</v>
      </c>
      <c r="H92" s="168">
        <f>+F92*(1+I92)</f>
        <v>1349.2418421526879</v>
      </c>
      <c r="I92" s="157">
        <v>0.19800000000000001</v>
      </c>
    </row>
    <row r="93" spans="1:9" s="153" customFormat="1" x14ac:dyDescent="0.25">
      <c r="A93" s="170"/>
      <c r="B93" s="159"/>
      <c r="C93" s="155"/>
      <c r="D93" s="159"/>
      <c r="E93" s="155"/>
      <c r="F93" s="159"/>
      <c r="G93" s="157"/>
      <c r="H93" s="159"/>
      <c r="I93" s="157"/>
    </row>
    <row r="94" spans="1:9" s="153" customFormat="1" x14ac:dyDescent="0.25">
      <c r="A94" s="167"/>
      <c r="B94" s="159"/>
      <c r="C94" s="155"/>
      <c r="D94" s="159"/>
      <c r="E94" s="155"/>
      <c r="F94" s="159"/>
      <c r="G94" s="157"/>
      <c r="H94" s="159"/>
      <c r="I94" s="157"/>
    </row>
    <row r="95" spans="1:9" s="153" customFormat="1" x14ac:dyDescent="0.25">
      <c r="A95" s="170" t="s">
        <v>16</v>
      </c>
      <c r="B95" s="159"/>
      <c r="C95" s="155"/>
      <c r="D95" s="159"/>
      <c r="E95" s="155"/>
      <c r="F95" s="159"/>
      <c r="G95" s="157"/>
      <c r="H95" s="159"/>
      <c r="I95" s="157"/>
    </row>
    <row r="96" spans="1:9" s="153" customFormat="1" x14ac:dyDescent="0.25">
      <c r="A96" s="150" t="s">
        <v>310</v>
      </c>
      <c r="B96" s="168">
        <v>4159.0889999999999</v>
      </c>
      <c r="C96" s="155">
        <v>7.4700000000000003E-2</v>
      </c>
      <c r="D96" s="168">
        <f>+B96*(1+E96)</f>
        <v>4787.1114390000002</v>
      </c>
      <c r="E96" s="155">
        <v>0.151</v>
      </c>
      <c r="F96" s="168">
        <f>+D96*(1+G96)</f>
        <v>5734.9595039220003</v>
      </c>
      <c r="G96" s="157">
        <v>0.19800000000000001</v>
      </c>
      <c r="H96" s="168">
        <f>+F96*(1+I96)</f>
        <v>6870.4814856985558</v>
      </c>
      <c r="I96" s="157">
        <v>0.19800000000000001</v>
      </c>
    </row>
    <row r="97" spans="1:9" s="153" customFormat="1" x14ac:dyDescent="0.25">
      <c r="A97" s="150" t="s">
        <v>311</v>
      </c>
      <c r="B97" s="168">
        <v>8307.4310000000005</v>
      </c>
      <c r="C97" s="155">
        <v>7.4700000000000003E-2</v>
      </c>
      <c r="D97" s="168">
        <f>+B97*(1+E97)</f>
        <v>9561.8530810000011</v>
      </c>
      <c r="E97" s="155">
        <v>0.151</v>
      </c>
      <c r="F97" s="168">
        <f>+D97*(1+G97)</f>
        <v>11455.099991038001</v>
      </c>
      <c r="G97" s="157">
        <v>0.19800000000000001</v>
      </c>
      <c r="H97" s="168">
        <f>+F97*(1+I97)</f>
        <v>13723.209789263525</v>
      </c>
      <c r="I97" s="157">
        <v>0.19800000000000001</v>
      </c>
    </row>
    <row r="98" spans="1:9" s="153" customFormat="1" x14ac:dyDescent="0.25">
      <c r="A98" s="150" t="s">
        <v>11</v>
      </c>
      <c r="B98" s="168">
        <v>569.59100000000001</v>
      </c>
      <c r="C98" s="155">
        <v>7.4700000000000003E-2</v>
      </c>
      <c r="D98" s="168">
        <f>+B98*(1+E98)</f>
        <v>655.59924100000001</v>
      </c>
      <c r="E98" s="155">
        <v>0.151</v>
      </c>
      <c r="F98" s="168">
        <f>+D98*(1+G98)</f>
        <v>785.40789071799998</v>
      </c>
      <c r="G98" s="157">
        <v>0.19800000000000001</v>
      </c>
      <c r="H98" s="168">
        <f>+F98*(1+I98)</f>
        <v>940.91865308016395</v>
      </c>
      <c r="I98" s="157">
        <v>0.19800000000000001</v>
      </c>
    </row>
    <row r="99" spans="1:9" s="153" customFormat="1" x14ac:dyDescent="0.25">
      <c r="A99" s="167" t="s">
        <v>17</v>
      </c>
      <c r="B99" s="168">
        <v>892.00099999999998</v>
      </c>
      <c r="C99" s="155">
        <v>7.4700000000000003E-2</v>
      </c>
      <c r="D99" s="168">
        <f>+B99*(1+E99)</f>
        <v>1026.6931509999999</v>
      </c>
      <c r="E99" s="155">
        <v>0.151</v>
      </c>
      <c r="F99" s="168">
        <f>+D99*(1+G99)</f>
        <v>1229.9783948979998</v>
      </c>
      <c r="G99" s="157">
        <v>0.19800000000000001</v>
      </c>
      <c r="H99" s="168">
        <f>+F99*(1+I99)</f>
        <v>1473.5141170878037</v>
      </c>
      <c r="I99" s="157">
        <v>0.19800000000000001</v>
      </c>
    </row>
    <row r="100" spans="1:9" s="153" customFormat="1" x14ac:dyDescent="0.25">
      <c r="A100" s="167"/>
      <c r="B100" s="159"/>
      <c r="C100" s="155"/>
      <c r="D100" s="159"/>
      <c r="E100" s="155"/>
      <c r="F100" s="159"/>
      <c r="G100" s="157"/>
      <c r="H100" s="159"/>
      <c r="I100" s="157"/>
    </row>
    <row r="101" spans="1:9" s="153" customFormat="1" x14ac:dyDescent="0.25">
      <c r="A101" s="160" t="s">
        <v>19</v>
      </c>
      <c r="B101" s="159"/>
      <c r="C101" s="172"/>
      <c r="D101" s="159"/>
      <c r="E101" s="155"/>
      <c r="F101" s="159"/>
      <c r="G101" s="157"/>
      <c r="H101" s="159"/>
      <c r="I101" s="157"/>
    </row>
    <row r="102" spans="1:9" s="153" customFormat="1" x14ac:dyDescent="0.25">
      <c r="A102" s="173"/>
      <c r="B102" s="159"/>
      <c r="C102" s="172"/>
      <c r="D102" s="159"/>
      <c r="E102" s="155"/>
      <c r="F102" s="159"/>
      <c r="G102" s="157"/>
      <c r="H102" s="159"/>
      <c r="I102" s="157"/>
    </row>
    <row r="103" spans="1:9" s="153" customFormat="1" ht="14.4" thickBot="1" x14ac:dyDescent="0.3">
      <c r="A103" s="174"/>
      <c r="B103" s="159"/>
      <c r="C103" s="172"/>
      <c r="D103" s="159"/>
      <c r="E103" s="155"/>
      <c r="F103" s="159"/>
      <c r="G103" s="157"/>
      <c r="H103" s="159"/>
      <c r="I103" s="157"/>
    </row>
    <row r="104" spans="1:9" s="153" customFormat="1" x14ac:dyDescent="0.25">
      <c r="A104" s="175"/>
      <c r="B104" s="176" t="s">
        <v>2</v>
      </c>
      <c r="C104" s="177" t="s">
        <v>8</v>
      </c>
      <c r="D104" s="176" t="s">
        <v>1</v>
      </c>
      <c r="E104" s="211" t="s">
        <v>8</v>
      </c>
      <c r="F104" s="176" t="s">
        <v>1</v>
      </c>
      <c r="G104" s="212" t="s">
        <v>8</v>
      </c>
      <c r="H104" s="176" t="s">
        <v>1</v>
      </c>
      <c r="I104" s="212" t="s">
        <v>8</v>
      </c>
    </row>
    <row r="105" spans="1:9" s="153" customFormat="1" ht="14.4" thickBot="1" x14ac:dyDescent="0.3">
      <c r="A105" s="178"/>
      <c r="B105" s="179" t="s">
        <v>289</v>
      </c>
      <c r="C105" s="180" t="s">
        <v>289</v>
      </c>
      <c r="D105" s="179" t="s">
        <v>352</v>
      </c>
      <c r="E105" s="180" t="s">
        <v>352</v>
      </c>
      <c r="F105" s="179" t="s">
        <v>356</v>
      </c>
      <c r="G105" s="181" t="s">
        <v>356</v>
      </c>
      <c r="H105" s="179" t="s">
        <v>356</v>
      </c>
      <c r="I105" s="181" t="s">
        <v>356</v>
      </c>
    </row>
    <row r="106" spans="1:9" s="153" customFormat="1" x14ac:dyDescent="0.25">
      <c r="A106" s="182"/>
      <c r="B106" s="159"/>
      <c r="C106" s="172"/>
      <c r="D106" s="159"/>
      <c r="E106" s="155"/>
      <c r="F106" s="159"/>
      <c r="G106" s="157"/>
      <c r="H106" s="159"/>
      <c r="I106" s="157"/>
    </row>
    <row r="107" spans="1:9" s="153" customFormat="1" x14ac:dyDescent="0.25">
      <c r="A107" s="171"/>
      <c r="B107" s="159"/>
      <c r="C107" s="172"/>
      <c r="D107" s="159"/>
      <c r="E107" s="155"/>
      <c r="F107" s="159"/>
      <c r="G107" s="157"/>
      <c r="H107" s="159"/>
      <c r="I107" s="157"/>
    </row>
    <row r="108" spans="1:9" s="153" customFormat="1" x14ac:dyDescent="0.25">
      <c r="A108" s="167" t="s">
        <v>309</v>
      </c>
      <c r="B108" s="168">
        <v>239.76557</v>
      </c>
      <c r="C108" s="155">
        <v>7.4700000000000003E-2</v>
      </c>
      <c r="D108" s="168">
        <f>+B108*(1+E108)</f>
        <v>275.97017106999999</v>
      </c>
      <c r="E108" s="155">
        <v>0.151</v>
      </c>
      <c r="F108" s="168">
        <f>+D108*(1+G108)</f>
        <v>330.61226494185996</v>
      </c>
      <c r="G108" s="157">
        <v>0.19800000000000001</v>
      </c>
      <c r="H108" s="168">
        <f>+F108*(1+I108)</f>
        <v>396.07349340034824</v>
      </c>
      <c r="I108" s="157">
        <v>0.19800000000000001</v>
      </c>
    </row>
    <row r="109" spans="1:9" s="153" customFormat="1" x14ac:dyDescent="0.25">
      <c r="A109" s="167" t="s">
        <v>3</v>
      </c>
      <c r="B109" s="168">
        <v>506.72104999999999</v>
      </c>
      <c r="C109" s="155">
        <v>7.4700000000000003E-2</v>
      </c>
      <c r="D109" s="168">
        <f>+B109*(1+E109)</f>
        <v>583.23592855000004</v>
      </c>
      <c r="E109" s="155">
        <v>0.151</v>
      </c>
      <c r="F109" s="168">
        <f>+D109*(1+G109)</f>
        <v>698.71664240289999</v>
      </c>
      <c r="G109" s="157">
        <v>0.19800000000000001</v>
      </c>
      <c r="H109" s="168">
        <f>+F109*(1+I109)</f>
        <v>837.06253759867411</v>
      </c>
      <c r="I109" s="157">
        <v>0.19800000000000001</v>
      </c>
    </row>
    <row r="110" spans="1:9" s="153" customFormat="1" x14ac:dyDescent="0.25">
      <c r="A110" s="171"/>
      <c r="B110" s="156"/>
      <c r="C110" s="155"/>
      <c r="D110" s="156"/>
      <c r="E110" s="155"/>
      <c r="F110" s="156"/>
      <c r="G110" s="157"/>
      <c r="H110" s="156"/>
      <c r="I110" s="157"/>
    </row>
    <row r="111" spans="1:9" s="153" customFormat="1" x14ac:dyDescent="0.25">
      <c r="A111" s="167" t="s">
        <v>4</v>
      </c>
      <c r="B111" s="168">
        <v>4986.6080000000002</v>
      </c>
      <c r="C111" s="155">
        <v>7.4700000000000003E-2</v>
      </c>
      <c r="D111" s="168">
        <f>+B111*(1+E111)</f>
        <v>5739.5858080000007</v>
      </c>
      <c r="E111" s="155">
        <v>0.151</v>
      </c>
      <c r="F111" s="168">
        <f>+D111*(1+G111)</f>
        <v>6876.0237979840003</v>
      </c>
      <c r="G111" s="157">
        <v>0.19800000000000001</v>
      </c>
      <c r="H111" s="168">
        <f>+F111*(1+I111)</f>
        <v>8237.4765099848319</v>
      </c>
      <c r="I111" s="157">
        <v>0.19800000000000001</v>
      </c>
    </row>
    <row r="112" spans="1:9" s="153" customFormat="1" x14ac:dyDescent="0.25">
      <c r="A112" s="167" t="s">
        <v>5</v>
      </c>
      <c r="B112" s="168">
        <v>11483.1695</v>
      </c>
      <c r="C112" s="155">
        <v>7.4700000000000003E-2</v>
      </c>
      <c r="D112" s="168">
        <f>+B112*(1+E112)</f>
        <v>13217.1280945</v>
      </c>
      <c r="E112" s="155">
        <v>0.151</v>
      </c>
      <c r="F112" s="168">
        <f>+D112*(1+G112)</f>
        <v>15834.119457211</v>
      </c>
      <c r="G112" s="157">
        <v>0.19800000000000001</v>
      </c>
      <c r="H112" s="168">
        <f>+F112*(1+I112)</f>
        <v>18969.275109738777</v>
      </c>
      <c r="I112" s="157">
        <v>0.19800000000000001</v>
      </c>
    </row>
    <row r="113" spans="1:9" s="153" customFormat="1" x14ac:dyDescent="0.25">
      <c r="A113" s="167" t="s">
        <v>6</v>
      </c>
      <c r="B113" s="168">
        <v>17598.212500000001</v>
      </c>
      <c r="C113" s="155">
        <v>7.4700000000000003E-2</v>
      </c>
      <c r="D113" s="168">
        <f>+B113*(1+E113)</f>
        <v>20255.542587500004</v>
      </c>
      <c r="E113" s="155">
        <v>0.151</v>
      </c>
      <c r="F113" s="168">
        <f>+D113*(1+G113)</f>
        <v>24266.140019825005</v>
      </c>
      <c r="G113" s="157">
        <v>0.19800000000000001</v>
      </c>
      <c r="H113" s="168">
        <f>+F113*(1+I113)</f>
        <v>29070.835743750355</v>
      </c>
      <c r="I113" s="157">
        <v>0.19800000000000001</v>
      </c>
    </row>
    <row r="114" spans="1:9" s="153" customFormat="1" x14ac:dyDescent="0.25">
      <c r="A114" s="167" t="s">
        <v>7</v>
      </c>
      <c r="B114" s="183" t="s">
        <v>9</v>
      </c>
      <c r="C114" s="184"/>
      <c r="D114" s="183"/>
      <c r="E114" s="185"/>
      <c r="F114" s="183"/>
      <c r="G114" s="186"/>
      <c r="H114" s="145"/>
      <c r="I114" s="187"/>
    </row>
  </sheetData>
  <mergeCells count="1">
    <mergeCell ref="A1:A2"/>
  </mergeCells>
  <pageMargins left="0.7" right="0.7" top="0.75" bottom="0.75" header="0.3" footer="0.3"/>
  <pageSetup scale="1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40"/>
  <sheetViews>
    <sheetView tabSelected="1" view="pageBreakPreview" zoomScale="80" zoomScaleNormal="100" zoomScaleSheetLayoutView="80" workbookViewId="0">
      <pane ySplit="2" topLeftCell="A13" activePane="bottomLeft" state="frozen"/>
      <selection pane="bottomLeft" activeCell="E20" sqref="E20"/>
    </sheetView>
  </sheetViews>
  <sheetFormatPr defaultColWidth="8.5546875" defaultRowHeight="15" x14ac:dyDescent="0.25"/>
  <cols>
    <col min="1" max="1" width="59.44140625" style="54" customWidth="1"/>
    <col min="2" max="2" width="16.5546875" style="82" bestFit="1" customWidth="1"/>
    <col min="3" max="3" width="16.5546875" style="113" customWidth="1"/>
    <col min="4" max="4" width="16.5546875" style="83" customWidth="1"/>
    <col min="5" max="5" width="16.5546875" style="106" customWidth="1"/>
    <col min="6" max="6" width="16.5546875" style="82" customWidth="1"/>
    <col min="7" max="7" width="16.5546875" style="106" customWidth="1"/>
    <col min="8" max="8" width="16" style="54" customWidth="1"/>
    <col min="9" max="9" width="15" style="54" customWidth="1"/>
    <col min="10" max="16384" width="8.5546875" style="54"/>
  </cols>
  <sheetData>
    <row r="1" spans="1:9" ht="17.55" customHeight="1" x14ac:dyDescent="0.25">
      <c r="A1" s="35"/>
      <c r="B1" s="80" t="s">
        <v>1</v>
      </c>
      <c r="C1" s="107" t="s">
        <v>8</v>
      </c>
      <c r="D1" s="107" t="s">
        <v>1</v>
      </c>
      <c r="E1" s="114" t="s">
        <v>8</v>
      </c>
      <c r="F1" s="80" t="s">
        <v>1</v>
      </c>
      <c r="G1" s="114" t="s">
        <v>8</v>
      </c>
      <c r="H1" s="80" t="s">
        <v>1</v>
      </c>
      <c r="I1" s="114" t="s">
        <v>8</v>
      </c>
    </row>
    <row r="2" spans="1:9" s="60" customFormat="1" ht="18.600000000000001" customHeight="1" thickBot="1" x14ac:dyDescent="0.35">
      <c r="A2" s="37" t="s">
        <v>181</v>
      </c>
      <c r="B2" s="80" t="s">
        <v>289</v>
      </c>
      <c r="C2" s="107" t="s">
        <v>289</v>
      </c>
      <c r="D2" s="107" t="s">
        <v>352</v>
      </c>
      <c r="E2" s="100" t="s">
        <v>352</v>
      </c>
      <c r="F2" s="98" t="s">
        <v>356</v>
      </c>
      <c r="G2" s="98" t="s">
        <v>356</v>
      </c>
      <c r="H2" s="98" t="s">
        <v>387</v>
      </c>
      <c r="I2" s="98" t="s">
        <v>387</v>
      </c>
    </row>
    <row r="3" spans="1:9" ht="15.6" x14ac:dyDescent="0.25">
      <c r="A3" s="36"/>
      <c r="B3" s="81"/>
      <c r="C3" s="108"/>
      <c r="D3" s="143"/>
      <c r="E3" s="101"/>
      <c r="F3" s="81"/>
      <c r="G3" s="101"/>
      <c r="H3" s="81"/>
      <c r="I3" s="101"/>
    </row>
    <row r="4" spans="1:9" x14ac:dyDescent="0.25">
      <c r="A4" s="21" t="s">
        <v>180</v>
      </c>
      <c r="B4" s="19">
        <v>100.97110056</v>
      </c>
      <c r="C4" s="109">
        <v>4.8000000000000001E-2</v>
      </c>
      <c r="D4" s="25">
        <f>+B4*(1+E4)</f>
        <v>106.32256888967999</v>
      </c>
      <c r="E4" s="109">
        <v>5.2999999999999999E-2</v>
      </c>
      <c r="F4" s="19">
        <f>+D4*(1+G4)</f>
        <v>111.5323747652743</v>
      </c>
      <c r="G4" s="109">
        <v>4.9000000000000002E-2</v>
      </c>
      <c r="H4" s="19">
        <f>+F4*(1+I4)</f>
        <v>116.77439637924218</v>
      </c>
      <c r="I4" s="109">
        <v>4.7E-2</v>
      </c>
    </row>
    <row r="5" spans="1:9" x14ac:dyDescent="0.25">
      <c r="A5" s="21" t="s">
        <v>399</v>
      </c>
      <c r="B5" s="19"/>
      <c r="C5" s="109"/>
      <c r="D5" s="25">
        <v>2189.7600000000002</v>
      </c>
      <c r="E5" s="109">
        <v>5.2999999999999999E-2</v>
      </c>
      <c r="F5" s="19">
        <f>+D5*(1+G5)</f>
        <v>2297.0582400000003</v>
      </c>
      <c r="G5" s="109">
        <v>4.9000000000000002E-2</v>
      </c>
      <c r="H5" s="19">
        <f>+F5*(1+I5)</f>
        <v>2405.0199772800001</v>
      </c>
      <c r="I5" s="109">
        <v>4.7E-2</v>
      </c>
    </row>
    <row r="6" spans="1:9" x14ac:dyDescent="0.25">
      <c r="A6" s="21" t="s">
        <v>179</v>
      </c>
      <c r="B6" s="19">
        <v>86.412881920000004</v>
      </c>
      <c r="C6" s="109">
        <v>4.8000000000000001E-2</v>
      </c>
      <c r="D6" s="25">
        <f>+B6*(1+E6)</f>
        <v>90.992764661759992</v>
      </c>
      <c r="E6" s="109">
        <v>5.2999999999999999E-2</v>
      </c>
      <c r="F6" s="19">
        <f>+D6*(1+G6)</f>
        <v>95.451410130186218</v>
      </c>
      <c r="G6" s="109">
        <v>4.9000000000000002E-2</v>
      </c>
      <c r="H6" s="19">
        <f>+F6*(1+I6)</f>
        <v>99.937626406304958</v>
      </c>
      <c r="I6" s="109">
        <v>4.7E-2</v>
      </c>
    </row>
    <row r="7" spans="1:9" ht="15.6" x14ac:dyDescent="0.25">
      <c r="A7" s="22" t="s">
        <v>178</v>
      </c>
      <c r="B7" s="19"/>
      <c r="C7" s="109"/>
      <c r="D7" s="25"/>
      <c r="E7" s="102"/>
      <c r="F7" s="19"/>
      <c r="G7" s="102"/>
      <c r="H7" s="19"/>
      <c r="I7" s="102"/>
    </row>
    <row r="8" spans="1:9" x14ac:dyDescent="0.25">
      <c r="A8" s="21" t="s">
        <v>177</v>
      </c>
      <c r="B8" s="19">
        <v>247.14127783999999</v>
      </c>
      <c r="C8" s="109">
        <v>4.8000000000000001E-2</v>
      </c>
      <c r="D8" s="25">
        <f>+B8*(1+E8)</f>
        <v>260.23976556551997</v>
      </c>
      <c r="E8" s="109">
        <v>5.2999999999999999E-2</v>
      </c>
      <c r="F8" s="19">
        <f>+D8*(1+G8)</f>
        <v>272.99151407823041</v>
      </c>
      <c r="G8" s="109">
        <v>4.9000000000000002E-2</v>
      </c>
      <c r="H8" s="19">
        <f>+F8*(1+I8)</f>
        <v>285.82211523990725</v>
      </c>
      <c r="I8" s="109">
        <v>4.7E-2</v>
      </c>
    </row>
    <row r="9" spans="1:9" x14ac:dyDescent="0.25">
      <c r="A9" s="27" t="s">
        <v>175</v>
      </c>
      <c r="B9" s="19">
        <v>370.16089308439996</v>
      </c>
      <c r="C9" s="109">
        <v>4.8000000000000001E-2</v>
      </c>
      <c r="D9" s="25">
        <f t="shared" ref="D9:D14" si="0">+B9*(1+E9)</f>
        <v>389.77942041787315</v>
      </c>
      <c r="E9" s="109">
        <v>5.2999999999999999E-2</v>
      </c>
      <c r="F9" s="19">
        <f t="shared" ref="F9:F14" si="1">+D9*(1+G9)</f>
        <v>408.87861201834892</v>
      </c>
      <c r="G9" s="109">
        <v>4.9000000000000002E-2</v>
      </c>
      <c r="H9" s="19">
        <f t="shared" ref="H9:H14" si="2">+F9*(1+I9)</f>
        <v>428.09590678321126</v>
      </c>
      <c r="I9" s="109">
        <v>4.7E-2</v>
      </c>
    </row>
    <row r="10" spans="1:9" x14ac:dyDescent="0.25">
      <c r="A10" s="27" t="s">
        <v>174</v>
      </c>
      <c r="B10" s="19">
        <v>555.2356502703999</v>
      </c>
      <c r="C10" s="109">
        <v>4.8000000000000001E-2</v>
      </c>
      <c r="D10" s="25">
        <f t="shared" si="0"/>
        <v>584.66313973473109</v>
      </c>
      <c r="E10" s="109">
        <v>5.2999999999999999E-2</v>
      </c>
      <c r="F10" s="19">
        <f t="shared" si="1"/>
        <v>613.31163358173285</v>
      </c>
      <c r="G10" s="109">
        <v>4.9000000000000002E-2</v>
      </c>
      <c r="H10" s="19">
        <f t="shared" si="2"/>
        <v>642.13728036007421</v>
      </c>
      <c r="I10" s="109">
        <v>4.7E-2</v>
      </c>
    </row>
    <row r="11" spans="1:9" x14ac:dyDescent="0.25">
      <c r="A11" s="27" t="s">
        <v>173</v>
      </c>
      <c r="B11" s="19">
        <v>741.65309551959979</v>
      </c>
      <c r="C11" s="109">
        <v>4.8000000000000001E-2</v>
      </c>
      <c r="D11" s="25">
        <f t="shared" si="0"/>
        <v>780.96070958213852</v>
      </c>
      <c r="E11" s="109">
        <v>5.2999999999999999E-2</v>
      </c>
      <c r="F11" s="19">
        <f t="shared" si="1"/>
        <v>819.22778435166322</v>
      </c>
      <c r="G11" s="109">
        <v>4.9000000000000002E-2</v>
      </c>
      <c r="H11" s="19">
        <f t="shared" si="2"/>
        <v>857.73149021619133</v>
      </c>
      <c r="I11" s="109">
        <v>4.7E-2</v>
      </c>
    </row>
    <row r="12" spans="1:9" x14ac:dyDescent="0.25">
      <c r="A12" s="27" t="s">
        <v>172</v>
      </c>
      <c r="B12" s="19">
        <v>926.73923141799992</v>
      </c>
      <c r="C12" s="109">
        <v>4.8000000000000001E-2</v>
      </c>
      <c r="D12" s="25">
        <f t="shared" si="0"/>
        <v>975.85641068315385</v>
      </c>
      <c r="E12" s="109">
        <v>5.2999999999999999E-2</v>
      </c>
      <c r="F12" s="19">
        <f t="shared" si="1"/>
        <v>1023.6733748066283</v>
      </c>
      <c r="G12" s="109">
        <v>4.9000000000000002E-2</v>
      </c>
      <c r="H12" s="19">
        <f t="shared" si="2"/>
        <v>1071.7860234225398</v>
      </c>
      <c r="I12" s="109">
        <v>4.7E-2</v>
      </c>
    </row>
    <row r="13" spans="1:9" x14ac:dyDescent="0.25">
      <c r="A13" s="27" t="s">
        <v>171</v>
      </c>
      <c r="B13" s="19">
        <v>1111.8139886040001</v>
      </c>
      <c r="C13" s="109">
        <v>4.8000000000000001E-2</v>
      </c>
      <c r="D13" s="25">
        <f t="shared" si="0"/>
        <v>1170.740130000012</v>
      </c>
      <c r="E13" s="109">
        <v>5.2999999999999999E-2</v>
      </c>
      <c r="F13" s="19">
        <f t="shared" si="1"/>
        <v>1228.1063963700124</v>
      </c>
      <c r="G13" s="109">
        <v>4.9000000000000002E-2</v>
      </c>
      <c r="H13" s="19">
        <f t="shared" si="2"/>
        <v>1285.8273969994029</v>
      </c>
      <c r="I13" s="109">
        <v>4.7E-2</v>
      </c>
    </row>
    <row r="14" spans="1:9" x14ac:dyDescent="0.25">
      <c r="A14" s="27" t="s">
        <v>170</v>
      </c>
      <c r="B14" s="19">
        <v>1298.2428125656002</v>
      </c>
      <c r="C14" s="109">
        <v>4.8000000000000001E-2</v>
      </c>
      <c r="D14" s="25">
        <f t="shared" si="0"/>
        <v>1367.049681631577</v>
      </c>
      <c r="E14" s="109">
        <v>5.2999999999999999E-2</v>
      </c>
      <c r="F14" s="19">
        <f t="shared" si="1"/>
        <v>1434.0351160315242</v>
      </c>
      <c r="G14" s="109">
        <v>4.9000000000000002E-2</v>
      </c>
      <c r="H14" s="19">
        <f t="shared" si="2"/>
        <v>1501.4347664850059</v>
      </c>
      <c r="I14" s="109">
        <v>4.7E-2</v>
      </c>
    </row>
    <row r="15" spans="1:9" s="77" customFormat="1" ht="31.2" x14ac:dyDescent="0.3">
      <c r="A15" s="29" t="s">
        <v>176</v>
      </c>
      <c r="B15" s="34"/>
      <c r="C15" s="110"/>
      <c r="D15" s="144"/>
      <c r="E15" s="103"/>
      <c r="F15" s="34"/>
      <c r="G15" s="103"/>
      <c r="H15" s="34"/>
      <c r="I15" s="103"/>
    </row>
    <row r="16" spans="1:9" x14ac:dyDescent="0.25">
      <c r="A16" s="27"/>
      <c r="B16" s="19"/>
      <c r="C16" s="109"/>
      <c r="D16" s="25"/>
      <c r="E16" s="102"/>
      <c r="F16" s="19"/>
      <c r="G16" s="102"/>
      <c r="H16" s="19"/>
      <c r="I16" s="102"/>
    </row>
    <row r="17" spans="1:9" s="38" customFormat="1" x14ac:dyDescent="0.25">
      <c r="A17" s="33" t="s">
        <v>169</v>
      </c>
      <c r="B17" s="19">
        <v>100.9646938376</v>
      </c>
      <c r="C17" s="109">
        <v>4.8000000000000001E-2</v>
      </c>
      <c r="D17" s="25">
        <f>+B17*(1+E17)</f>
        <v>106.31582261099278</v>
      </c>
      <c r="E17" s="109">
        <v>5.2999999999999999E-2</v>
      </c>
      <c r="F17" s="19">
        <f>+D17*(1+G17)</f>
        <v>111.52529791893141</v>
      </c>
      <c r="G17" s="109">
        <v>4.9000000000000002E-2</v>
      </c>
      <c r="H17" s="19">
        <f>+F17*(1+I17)</f>
        <v>116.76698692112119</v>
      </c>
      <c r="I17" s="109">
        <v>4.7E-2</v>
      </c>
    </row>
    <row r="18" spans="1:9" s="38" customFormat="1" x14ac:dyDescent="0.25">
      <c r="A18" s="32" t="s">
        <v>168</v>
      </c>
      <c r="B18" s="19">
        <v>424.07323243559995</v>
      </c>
      <c r="C18" s="109">
        <v>4.8000000000000001E-2</v>
      </c>
      <c r="D18" s="25">
        <f>+B18*(1+E18)</f>
        <v>446.54911375468674</v>
      </c>
      <c r="E18" s="109">
        <v>5.2999999999999999E-2</v>
      </c>
      <c r="F18" s="19">
        <f>+D18*(1+G18)</f>
        <v>468.43002032866639</v>
      </c>
      <c r="G18" s="109">
        <v>4.9000000000000002E-2</v>
      </c>
      <c r="H18" s="19">
        <f>+F18*(1+I18)</f>
        <v>490.44623128411365</v>
      </c>
      <c r="I18" s="109">
        <v>4.7E-2</v>
      </c>
    </row>
    <row r="19" spans="1:9" s="38" customFormat="1" x14ac:dyDescent="0.25">
      <c r="A19" s="32"/>
      <c r="B19" s="31"/>
      <c r="C19" s="111"/>
      <c r="D19" s="94"/>
      <c r="E19" s="104"/>
      <c r="F19" s="31"/>
      <c r="G19" s="104"/>
      <c r="H19" s="31"/>
      <c r="I19" s="104"/>
    </row>
    <row r="20" spans="1:9" ht="15.6" x14ac:dyDescent="0.25">
      <c r="A20" s="29" t="s">
        <v>183</v>
      </c>
      <c r="B20" s="19"/>
      <c r="C20" s="109"/>
      <c r="D20" s="25"/>
      <c r="E20" s="102"/>
      <c r="F20" s="19"/>
      <c r="G20" s="102"/>
      <c r="H20" s="19"/>
      <c r="I20" s="102"/>
    </row>
    <row r="21" spans="1:9" x14ac:dyDescent="0.25">
      <c r="A21" s="28" t="s">
        <v>167</v>
      </c>
      <c r="B21" s="19">
        <v>196.65828640919997</v>
      </c>
      <c r="C21" s="109">
        <v>4.8000000000000001E-2</v>
      </c>
      <c r="D21" s="25">
        <f>+B21*(1+E21)</f>
        <v>207.08117558888756</v>
      </c>
      <c r="E21" s="109">
        <v>5.2999999999999999E-2</v>
      </c>
      <c r="F21" s="19">
        <f>+D21*(1+G21)</f>
        <v>217.22815319274304</v>
      </c>
      <c r="G21" s="109">
        <v>4.9000000000000002E-2</v>
      </c>
      <c r="H21" s="19">
        <f>+F21*(1+I21)</f>
        <v>227.43787639280194</v>
      </c>
      <c r="I21" s="109">
        <v>4.7E-2</v>
      </c>
    </row>
    <row r="22" spans="1:9" ht="45" x14ac:dyDescent="0.25">
      <c r="A22" s="27" t="s">
        <v>166</v>
      </c>
      <c r="B22" s="19"/>
      <c r="C22" s="109"/>
      <c r="D22" s="25"/>
      <c r="E22" s="102"/>
      <c r="F22" s="19"/>
      <c r="G22" s="102"/>
      <c r="H22" s="19"/>
      <c r="I22" s="102"/>
    </row>
    <row r="23" spans="1:9" x14ac:dyDescent="0.25">
      <c r="A23" s="28" t="s">
        <v>165</v>
      </c>
      <c r="B23" s="19">
        <v>222.13522347279999</v>
      </c>
      <c r="C23" s="109">
        <v>4.8000000000000001E-2</v>
      </c>
      <c r="D23" s="25">
        <f>+B23*(1+E23)</f>
        <v>233.90839031685837</v>
      </c>
      <c r="E23" s="109">
        <v>5.2999999999999999E-2</v>
      </c>
      <c r="F23" s="19">
        <f>+D23*(1+G23)</f>
        <v>245.36990144238442</v>
      </c>
      <c r="G23" s="109">
        <v>4.9000000000000002E-2</v>
      </c>
      <c r="H23" s="19">
        <f>+F23*(1+I23)</f>
        <v>256.90228681017646</v>
      </c>
      <c r="I23" s="109">
        <v>4.7E-2</v>
      </c>
    </row>
    <row r="24" spans="1:9" ht="45" x14ac:dyDescent="0.25">
      <c r="A24" s="27" t="s">
        <v>164</v>
      </c>
      <c r="B24" s="19"/>
      <c r="C24" s="109"/>
      <c r="D24" s="25"/>
      <c r="E24" s="102"/>
      <c r="F24" s="19"/>
      <c r="G24" s="102"/>
      <c r="H24" s="19"/>
      <c r="I24" s="102"/>
    </row>
    <row r="25" spans="1:9" s="60" customFormat="1" x14ac:dyDescent="0.25">
      <c r="A25" s="26" t="s">
        <v>163</v>
      </c>
      <c r="B25" s="19">
        <v>16878.271677167999</v>
      </c>
      <c r="C25" s="109">
        <v>4.8000000000000001E-2</v>
      </c>
      <c r="D25" s="25">
        <f>+B25*(1+E25)</f>
        <v>17772.820076057902</v>
      </c>
      <c r="E25" s="109">
        <v>5.2999999999999999E-2</v>
      </c>
      <c r="F25" s="19">
        <f>+D25*(1+G25)</f>
        <v>18643.68825978474</v>
      </c>
      <c r="G25" s="109">
        <v>4.9000000000000002E-2</v>
      </c>
      <c r="H25" s="19">
        <f>+F25*(1+I25)</f>
        <v>19519.94160799462</v>
      </c>
      <c r="I25" s="109">
        <v>4.7E-2</v>
      </c>
    </row>
    <row r="26" spans="1:9" s="60" customFormat="1" ht="15.6" x14ac:dyDescent="0.3">
      <c r="A26" s="21" t="s">
        <v>162</v>
      </c>
      <c r="B26" s="34" t="s">
        <v>324</v>
      </c>
      <c r="C26" s="110" t="s">
        <v>324</v>
      </c>
      <c r="D26" s="144"/>
      <c r="E26" s="110"/>
      <c r="F26" s="34"/>
      <c r="G26" s="110"/>
      <c r="H26" s="34"/>
      <c r="I26" s="110"/>
    </row>
    <row r="27" spans="1:9" s="60" customFormat="1" x14ac:dyDescent="0.25">
      <c r="A27" s="23" t="s">
        <v>161</v>
      </c>
      <c r="B27" s="19">
        <v>603.3220888727999</v>
      </c>
      <c r="C27" s="109">
        <v>4.8000000000000001E-2</v>
      </c>
      <c r="D27" s="25">
        <f>+B27*(1+E27)</f>
        <v>635.29815958305824</v>
      </c>
      <c r="E27" s="109">
        <v>5.2999999999999999E-2</v>
      </c>
      <c r="F27" s="19">
        <f>+D27*(1+G27)</f>
        <v>666.42776940262809</v>
      </c>
      <c r="G27" s="109">
        <v>4.9000000000000002E-2</v>
      </c>
      <c r="H27" s="19">
        <f>+F27*(1+I27)</f>
        <v>697.74987456455153</v>
      </c>
      <c r="I27" s="109">
        <v>4.7E-2</v>
      </c>
    </row>
    <row r="28" spans="1:9" s="60" customFormat="1" ht="31.2" x14ac:dyDescent="0.25">
      <c r="A28" s="23" t="s">
        <v>339</v>
      </c>
      <c r="B28" s="19">
        <v>10000</v>
      </c>
      <c r="C28" s="109"/>
      <c r="D28" s="25"/>
      <c r="E28" s="115"/>
      <c r="F28" s="19"/>
      <c r="G28" s="115"/>
      <c r="H28" s="19"/>
      <c r="I28" s="115"/>
    </row>
    <row r="29" spans="1:9" s="60" customFormat="1" x14ac:dyDescent="0.25">
      <c r="A29" s="23"/>
      <c r="B29" s="25"/>
      <c r="C29" s="112"/>
      <c r="D29" s="25"/>
      <c r="E29" s="105"/>
      <c r="F29" s="25"/>
      <c r="G29" s="105"/>
      <c r="H29" s="25"/>
      <c r="I29" s="105"/>
    </row>
    <row r="30" spans="1:9" ht="15.6" x14ac:dyDescent="0.25">
      <c r="A30" s="22" t="s">
        <v>182</v>
      </c>
      <c r="B30" s="25"/>
      <c r="C30" s="112"/>
      <c r="D30" s="25"/>
      <c r="E30" s="105"/>
      <c r="F30" s="25"/>
      <c r="G30" s="105"/>
      <c r="H30" s="25"/>
      <c r="I30" s="105"/>
    </row>
    <row r="31" spans="1:9" x14ac:dyDescent="0.25">
      <c r="A31" s="21" t="s">
        <v>160</v>
      </c>
      <c r="B31" s="19">
        <v>270.94989966880001</v>
      </c>
      <c r="C31" s="109">
        <v>4.8000000000000001E-2</v>
      </c>
      <c r="D31" s="25">
        <f t="shared" ref="D31:D36" si="3">+B31*(1+E31)</f>
        <v>285.31024435124641</v>
      </c>
      <c r="E31" s="109">
        <v>5.2999999999999999E-2</v>
      </c>
      <c r="F31" s="19">
        <f t="shared" ref="F31:F36" si="4">+D31*(1+G31)</f>
        <v>299.29044632445749</v>
      </c>
      <c r="G31" s="109">
        <v>4.9000000000000002E-2</v>
      </c>
      <c r="H31" s="19">
        <f t="shared" ref="H31:H36" si="5">+F31*(1+I31)</f>
        <v>313.35709730170697</v>
      </c>
      <c r="I31" s="109">
        <v>4.7E-2</v>
      </c>
    </row>
    <row r="32" spans="1:9" x14ac:dyDescent="0.25">
      <c r="A32" s="21" t="s">
        <v>159</v>
      </c>
      <c r="B32" s="19">
        <v>603.3220888727999</v>
      </c>
      <c r="C32" s="109">
        <v>4.8000000000000001E-2</v>
      </c>
      <c r="D32" s="25">
        <f t="shared" si="3"/>
        <v>635.29815958305824</v>
      </c>
      <c r="E32" s="109">
        <v>5.2999999999999999E-2</v>
      </c>
      <c r="F32" s="19">
        <f t="shared" si="4"/>
        <v>666.42776940262809</v>
      </c>
      <c r="G32" s="109">
        <v>4.9000000000000002E-2</v>
      </c>
      <c r="H32" s="19">
        <f t="shared" si="5"/>
        <v>697.74987456455153</v>
      </c>
      <c r="I32" s="109">
        <v>4.7E-2</v>
      </c>
    </row>
    <row r="33" spans="1:9" x14ac:dyDescent="0.25">
      <c r="A33" s="21" t="s">
        <v>158</v>
      </c>
      <c r="B33" s="19">
        <v>26.819625126799998</v>
      </c>
      <c r="C33" s="109">
        <v>4.8000000000000001E-2</v>
      </c>
      <c r="D33" s="25">
        <f t="shared" si="3"/>
        <v>28.241065258520397</v>
      </c>
      <c r="E33" s="109">
        <v>5.2999999999999999E-2</v>
      </c>
      <c r="F33" s="19">
        <f t="shared" si="4"/>
        <v>29.624877456187896</v>
      </c>
      <c r="G33" s="109">
        <v>4.9000000000000002E-2</v>
      </c>
      <c r="H33" s="19">
        <f t="shared" si="5"/>
        <v>31.017246696628725</v>
      </c>
      <c r="I33" s="109">
        <v>4.7E-2</v>
      </c>
    </row>
    <row r="34" spans="1:9" x14ac:dyDescent="0.25">
      <c r="A34" s="21" t="s">
        <v>157</v>
      </c>
      <c r="B34" s="19">
        <v>268.23038740519996</v>
      </c>
      <c r="C34" s="109">
        <v>4.8000000000000001E-2</v>
      </c>
      <c r="D34" s="25">
        <f t="shared" si="3"/>
        <v>282.44659793767556</v>
      </c>
      <c r="E34" s="109">
        <v>5.2999999999999999E-2</v>
      </c>
      <c r="F34" s="19">
        <f t="shared" si="4"/>
        <v>296.28648123662163</v>
      </c>
      <c r="G34" s="109">
        <v>4.9000000000000002E-2</v>
      </c>
      <c r="H34" s="19">
        <f t="shared" si="5"/>
        <v>310.21194585474279</v>
      </c>
      <c r="I34" s="109">
        <v>4.7E-2</v>
      </c>
    </row>
    <row r="35" spans="1:9" x14ac:dyDescent="0.25">
      <c r="A35" s="21" t="s">
        <v>156</v>
      </c>
      <c r="B35" s="19">
        <v>1609.3823244312</v>
      </c>
      <c r="C35" s="109">
        <v>4.8000000000000001E-2</v>
      </c>
      <c r="D35" s="25">
        <f t="shared" si="3"/>
        <v>1694.6795876260535</v>
      </c>
      <c r="E35" s="109">
        <v>5.2999999999999999E-2</v>
      </c>
      <c r="F35" s="19">
        <f t="shared" si="4"/>
        <v>1777.71888741973</v>
      </c>
      <c r="G35" s="109">
        <v>4.9000000000000002E-2</v>
      </c>
      <c r="H35" s="19">
        <f t="shared" si="5"/>
        <v>1861.2716751284572</v>
      </c>
      <c r="I35" s="109">
        <v>4.7E-2</v>
      </c>
    </row>
    <row r="36" spans="1:9" x14ac:dyDescent="0.25">
      <c r="A36" s="21" t="s">
        <v>155</v>
      </c>
      <c r="B36" s="19">
        <v>2523.5139425100001</v>
      </c>
      <c r="C36" s="109">
        <v>4.8000000000000001E-2</v>
      </c>
      <c r="D36" s="25">
        <f t="shared" si="3"/>
        <v>2657.2601814630298</v>
      </c>
      <c r="E36" s="109">
        <v>5.2999999999999999E-2</v>
      </c>
      <c r="F36" s="19">
        <f t="shared" si="4"/>
        <v>2787.4659303547182</v>
      </c>
      <c r="G36" s="109">
        <v>4.9000000000000002E-2</v>
      </c>
      <c r="H36" s="19">
        <f t="shared" si="5"/>
        <v>2918.47682908139</v>
      </c>
      <c r="I36" s="109">
        <v>4.7E-2</v>
      </c>
    </row>
    <row r="37" spans="1:9" x14ac:dyDescent="0.25">
      <c r="A37" s="78"/>
      <c r="B37" s="19"/>
      <c r="C37" s="109"/>
      <c r="D37" s="25"/>
      <c r="E37" s="102"/>
      <c r="F37" s="19"/>
      <c r="G37" s="102"/>
      <c r="H37" s="19"/>
      <c r="I37" s="102"/>
    </row>
    <row r="38" spans="1:9" s="77" customFormat="1" ht="15.6" x14ac:dyDescent="0.3">
      <c r="A38" s="79" t="s">
        <v>154</v>
      </c>
      <c r="B38" s="34"/>
      <c r="C38" s="110"/>
      <c r="D38" s="144"/>
      <c r="E38" s="103"/>
      <c r="F38" s="34"/>
      <c r="G38" s="103"/>
      <c r="H38" s="34"/>
      <c r="I38" s="103"/>
    </row>
    <row r="39" spans="1:9" x14ac:dyDescent="0.25">
      <c r="A39" s="78" t="s">
        <v>153</v>
      </c>
      <c r="B39" s="19">
        <v>5120.42058</v>
      </c>
      <c r="C39" s="109">
        <v>4.8000000000000001E-2</v>
      </c>
      <c r="D39" s="25">
        <f>+B39*(1+E39)</f>
        <v>5391.8028707399999</v>
      </c>
      <c r="E39" s="109">
        <v>5.2999999999999999E-2</v>
      </c>
      <c r="F39" s="19">
        <f>+D39*(1+G39)</f>
        <v>5656.0012114062592</v>
      </c>
      <c r="G39" s="109">
        <v>4.9000000000000002E-2</v>
      </c>
      <c r="H39" s="19">
        <f>+F39*(1+I39)</f>
        <v>5921.8332683423532</v>
      </c>
      <c r="I39" s="109">
        <v>4.7E-2</v>
      </c>
    </row>
    <row r="40" spans="1:9" x14ac:dyDescent="0.25">
      <c r="A40" s="78"/>
      <c r="B40" s="19"/>
      <c r="C40" s="109"/>
      <c r="D40" s="25"/>
      <c r="E40" s="102"/>
      <c r="F40" s="19"/>
      <c r="G40" s="102"/>
      <c r="H40" s="99"/>
    </row>
  </sheetData>
  <pageMargins left="0.7" right="0.7" top="0.75" bottom="0.75" header="0.3" footer="0.3"/>
  <pageSetup scale="31"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44"/>
  <sheetViews>
    <sheetView view="pageBreakPreview" zoomScale="70" zoomScaleNormal="100" zoomScaleSheetLayoutView="70" workbookViewId="0">
      <selection activeCell="O29" sqref="O29"/>
    </sheetView>
  </sheetViews>
  <sheetFormatPr defaultColWidth="8.77734375" defaultRowHeight="15" x14ac:dyDescent="0.25"/>
  <cols>
    <col min="1" max="1" width="18.5546875" style="142" customWidth="1"/>
    <col min="2" max="23" width="8.77734375" style="142"/>
    <col min="24" max="24" width="12.21875" style="142" customWidth="1"/>
    <col min="25" max="16384" width="8.77734375" style="142"/>
  </cols>
  <sheetData>
    <row r="1" spans="1:2" ht="15.6" x14ac:dyDescent="0.25">
      <c r="A1" s="71" t="s">
        <v>145</v>
      </c>
      <c r="B1" s="71"/>
    </row>
    <row r="3" spans="1:2" ht="15.6" x14ac:dyDescent="0.25">
      <c r="A3" s="72" t="s">
        <v>144</v>
      </c>
      <c r="B3" s="72"/>
    </row>
    <row r="5" spans="1:2" ht="15.6" x14ac:dyDescent="0.25">
      <c r="A5" s="71" t="s">
        <v>143</v>
      </c>
      <c r="B5" s="71"/>
    </row>
    <row r="6" spans="1:2" ht="15.6" x14ac:dyDescent="0.25">
      <c r="A6" s="73" t="s">
        <v>134</v>
      </c>
      <c r="B6" s="74" t="s">
        <v>302</v>
      </c>
    </row>
    <row r="7" spans="1:2" x14ac:dyDescent="0.25">
      <c r="A7" s="75"/>
    </row>
    <row r="8" spans="1:2" ht="15.6" x14ac:dyDescent="0.25">
      <c r="A8" s="73" t="s">
        <v>132</v>
      </c>
      <c r="B8" s="74" t="s">
        <v>142</v>
      </c>
    </row>
    <row r="9" spans="1:2" x14ac:dyDescent="0.25">
      <c r="A9" s="75"/>
    </row>
    <row r="10" spans="1:2" ht="15.6" x14ac:dyDescent="0.25">
      <c r="A10" s="71" t="s">
        <v>141</v>
      </c>
      <c r="B10" s="71"/>
    </row>
    <row r="11" spans="1:2" ht="15.6" x14ac:dyDescent="0.25">
      <c r="A11" s="73" t="s">
        <v>134</v>
      </c>
      <c r="B11" s="74" t="s">
        <v>388</v>
      </c>
    </row>
    <row r="12" spans="1:2" x14ac:dyDescent="0.25">
      <c r="A12" s="75"/>
    </row>
    <row r="13" spans="1:2" ht="17.399999999999999" x14ac:dyDescent="0.25">
      <c r="A13" s="73" t="s">
        <v>132</v>
      </c>
      <c r="B13" s="74" t="s">
        <v>299</v>
      </c>
    </row>
    <row r="14" spans="1:2" ht="17.399999999999999" x14ac:dyDescent="0.25">
      <c r="A14" s="75"/>
      <c r="B14" s="74" t="s">
        <v>389</v>
      </c>
    </row>
    <row r="15" spans="1:2" ht="17.399999999999999" x14ac:dyDescent="0.25">
      <c r="A15" s="75"/>
      <c r="B15" s="74" t="s">
        <v>390</v>
      </c>
    </row>
    <row r="16" spans="1:2" x14ac:dyDescent="0.25">
      <c r="A16" s="75"/>
    </row>
    <row r="17" spans="1:19" ht="15.6" x14ac:dyDescent="0.25">
      <c r="A17" s="71" t="s">
        <v>140</v>
      </c>
      <c r="B17" s="71"/>
    </row>
    <row r="18" spans="1:19" ht="15.6" x14ac:dyDescent="0.25">
      <c r="A18" s="73" t="s">
        <v>134</v>
      </c>
      <c r="B18" s="74" t="s">
        <v>391</v>
      </c>
    </row>
    <row r="19" spans="1:19" x14ac:dyDescent="0.25">
      <c r="A19" s="75"/>
    </row>
    <row r="20" spans="1:19" ht="17.399999999999999" x14ac:dyDescent="0.25">
      <c r="A20" s="73" t="s">
        <v>132</v>
      </c>
      <c r="B20" s="74" t="s">
        <v>300</v>
      </c>
      <c r="S20" s="142" t="s">
        <v>396</v>
      </c>
    </row>
    <row r="21" spans="1:19" ht="17.399999999999999" x14ac:dyDescent="0.25">
      <c r="A21" s="75"/>
      <c r="B21" s="74" t="s">
        <v>392</v>
      </c>
    </row>
    <row r="22" spans="1:19" ht="17.399999999999999" x14ac:dyDescent="0.25">
      <c r="A22" s="75"/>
      <c r="B22" s="74" t="s">
        <v>393</v>
      </c>
    </row>
    <row r="23" spans="1:19" x14ac:dyDescent="0.25">
      <c r="A23" s="75"/>
    </row>
    <row r="24" spans="1:19" ht="15.6" x14ac:dyDescent="0.25">
      <c r="A24" s="71" t="s">
        <v>139</v>
      </c>
      <c r="B24" s="71"/>
    </row>
    <row r="25" spans="1:19" ht="15.6" x14ac:dyDescent="0.25">
      <c r="A25" s="73" t="s">
        <v>134</v>
      </c>
      <c r="B25" s="74" t="s">
        <v>394</v>
      </c>
    </row>
    <row r="26" spans="1:19" x14ac:dyDescent="0.25">
      <c r="A26" s="75"/>
    </row>
    <row r="27" spans="1:19" ht="17.399999999999999" x14ac:dyDescent="0.25">
      <c r="A27" s="73" t="s">
        <v>132</v>
      </c>
      <c r="B27" s="74" t="s">
        <v>301</v>
      </c>
    </row>
    <row r="28" spans="1:19" x14ac:dyDescent="0.25">
      <c r="A28" s="75"/>
    </row>
    <row r="29" spans="1:19" ht="15.6" x14ac:dyDescent="0.25">
      <c r="A29" s="71" t="s">
        <v>138</v>
      </c>
      <c r="B29" s="71"/>
    </row>
    <row r="30" spans="1:19" ht="15.6" x14ac:dyDescent="0.25">
      <c r="A30" s="73" t="s">
        <v>134</v>
      </c>
      <c r="B30" s="74" t="s">
        <v>395</v>
      </c>
    </row>
    <row r="31" spans="1:19" x14ac:dyDescent="0.25">
      <c r="A31" s="75"/>
    </row>
    <row r="32" spans="1:19" ht="15.6" x14ac:dyDescent="0.25">
      <c r="A32" s="73" t="s">
        <v>132</v>
      </c>
      <c r="B32" s="74" t="s">
        <v>137</v>
      </c>
    </row>
    <row r="33" spans="1:2" x14ac:dyDescent="0.25">
      <c r="A33" s="75"/>
    </row>
    <row r="34" spans="1:2" ht="15.6" x14ac:dyDescent="0.25">
      <c r="A34" s="72" t="s">
        <v>136</v>
      </c>
      <c r="B34" s="72"/>
    </row>
    <row r="35" spans="1:2" x14ac:dyDescent="0.25">
      <c r="A35" s="75"/>
    </row>
    <row r="36" spans="1:2" ht="15.6" x14ac:dyDescent="0.25">
      <c r="A36" s="71" t="s">
        <v>135</v>
      </c>
      <c r="B36" s="71"/>
    </row>
    <row r="37" spans="1:2" ht="15.6" x14ac:dyDescent="0.25">
      <c r="A37" s="73" t="s">
        <v>134</v>
      </c>
      <c r="B37" s="74" t="s">
        <v>133</v>
      </c>
    </row>
    <row r="38" spans="1:2" x14ac:dyDescent="0.25">
      <c r="A38" s="75"/>
    </row>
    <row r="39" spans="1:2" x14ac:dyDescent="0.25">
      <c r="A39" s="75"/>
    </row>
    <row r="40" spans="1:2" ht="15.6" x14ac:dyDescent="0.25">
      <c r="A40" s="73" t="s">
        <v>132</v>
      </c>
      <c r="B40" s="74" t="s">
        <v>131</v>
      </c>
    </row>
    <row r="41" spans="1:2" x14ac:dyDescent="0.25">
      <c r="A41" s="75"/>
      <c r="B41" s="74" t="s">
        <v>130</v>
      </c>
    </row>
    <row r="43" spans="1:2" ht="15.6" x14ac:dyDescent="0.25">
      <c r="A43" s="76" t="s">
        <v>129</v>
      </c>
      <c r="B43" s="76"/>
    </row>
    <row r="44" spans="1:2" x14ac:dyDescent="0.25">
      <c r="A44" s="197"/>
      <c r="B44" s="197"/>
    </row>
  </sheetData>
  <mergeCells count="1">
    <mergeCell ref="A44:B44"/>
  </mergeCells>
  <pageMargins left="0.7" right="0.7" top="0.75" bottom="0.75" header="0.3" footer="0.3"/>
  <pageSetup paperSize="9" scale="38"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I107"/>
  <sheetViews>
    <sheetView view="pageBreakPreview" zoomScaleNormal="100" zoomScaleSheetLayoutView="100" workbookViewId="0">
      <selection activeCell="D3" sqref="D3"/>
    </sheetView>
  </sheetViews>
  <sheetFormatPr defaultColWidth="9.44140625" defaultRowHeight="15" x14ac:dyDescent="0.25"/>
  <cols>
    <col min="1" max="1" width="63.44140625" style="38" customWidth="1"/>
    <col min="2" max="2" width="12.5546875" style="38" customWidth="1"/>
    <col min="3" max="3" width="15.5546875" style="97" bestFit="1" customWidth="1"/>
    <col min="4" max="4" width="12.5546875" style="97" customWidth="1"/>
    <col min="5" max="5" width="15.5546875" style="38" bestFit="1" customWidth="1"/>
    <col min="6" max="6" width="12.5546875" style="118" customWidth="1"/>
    <col min="7" max="7" width="15.5546875" style="118" bestFit="1" customWidth="1"/>
    <col min="8" max="8" width="12.5546875" style="142" customWidth="1"/>
    <col min="9" max="9" width="15.5546875" style="142" bestFit="1" customWidth="1"/>
    <col min="10" max="16384" width="9.44140625" style="38"/>
  </cols>
  <sheetData>
    <row r="2" spans="1:9" ht="15" customHeight="1" x14ac:dyDescent="0.25">
      <c r="A2" s="46" t="s">
        <v>288</v>
      </c>
    </row>
    <row r="3" spans="1:9" ht="15.6" x14ac:dyDescent="0.25">
      <c r="A3" s="45"/>
      <c r="B3" s="44" t="s">
        <v>1</v>
      </c>
      <c r="C3" s="44" t="s">
        <v>8</v>
      </c>
      <c r="D3" s="44" t="s">
        <v>1</v>
      </c>
      <c r="E3" s="44" t="s">
        <v>8</v>
      </c>
      <c r="F3" s="44" t="s">
        <v>1</v>
      </c>
      <c r="G3" s="44" t="s">
        <v>8</v>
      </c>
      <c r="H3" s="44" t="s">
        <v>1</v>
      </c>
      <c r="I3" s="44" t="s">
        <v>8</v>
      </c>
    </row>
    <row r="4" spans="1:9" ht="15.6" x14ac:dyDescent="0.25">
      <c r="A4" s="45"/>
      <c r="B4" s="44" t="s">
        <v>289</v>
      </c>
      <c r="C4" s="44" t="s">
        <v>289</v>
      </c>
      <c r="D4" s="44" t="s">
        <v>352</v>
      </c>
      <c r="E4" s="44" t="s">
        <v>352</v>
      </c>
      <c r="F4" s="44" t="s">
        <v>356</v>
      </c>
      <c r="G4" s="44" t="s">
        <v>356</v>
      </c>
      <c r="H4" s="44" t="s">
        <v>387</v>
      </c>
      <c r="I4" s="44" t="s">
        <v>387</v>
      </c>
    </row>
    <row r="5" spans="1:9" ht="16.5" customHeight="1" x14ac:dyDescent="0.3">
      <c r="A5" s="41" t="s">
        <v>286</v>
      </c>
    </row>
    <row r="6" spans="1:9" ht="15" customHeight="1" x14ac:dyDescent="0.25">
      <c r="A6" s="39" t="s">
        <v>283</v>
      </c>
      <c r="B6" s="40">
        <v>812.92374834411521</v>
      </c>
      <c r="C6" s="30">
        <v>4.8000000000000001E-2</v>
      </c>
      <c r="D6" s="40">
        <f>+B6*(1+E6)</f>
        <v>856.00870700635323</v>
      </c>
      <c r="E6" s="30">
        <v>5.2999999999999999E-2</v>
      </c>
      <c r="F6" s="40">
        <f>+D6*(1+G6)</f>
        <v>897.95313364966444</v>
      </c>
      <c r="G6" s="30">
        <v>4.9000000000000002E-2</v>
      </c>
      <c r="H6" s="40">
        <f>+F6*(1+I6)</f>
        <v>940.15693093119864</v>
      </c>
      <c r="I6" s="30">
        <v>4.7E-2</v>
      </c>
    </row>
    <row r="7" spans="1:9" ht="15" customHeight="1" x14ac:dyDescent="0.25">
      <c r="A7" s="39" t="s">
        <v>282</v>
      </c>
      <c r="B7" s="40">
        <v>121.9385622516173</v>
      </c>
      <c r="C7" s="30">
        <v>4.8000000000000001E-2</v>
      </c>
      <c r="D7" s="40">
        <f>+B7*(1+E7)</f>
        <v>128.401306050953</v>
      </c>
      <c r="E7" s="30">
        <v>5.2999999999999999E-2</v>
      </c>
      <c r="F7" s="40">
        <f>+D7*(1+G7)</f>
        <v>134.69297004744968</v>
      </c>
      <c r="G7" s="30">
        <v>4.9000000000000002E-2</v>
      </c>
      <c r="H7" s="40">
        <f>+F7*(1+I7)</f>
        <v>141.0235396396798</v>
      </c>
      <c r="I7" s="30">
        <v>4.7E-2</v>
      </c>
    </row>
    <row r="8" spans="1:9" ht="15" customHeight="1" x14ac:dyDescent="0.25">
      <c r="A8" s="39" t="s">
        <v>256</v>
      </c>
      <c r="B8" s="40">
        <v>67.183780854885555</v>
      </c>
      <c r="C8" s="30">
        <v>4.8000000000000001E-2</v>
      </c>
      <c r="D8" s="40">
        <f>+B8*(1+E8)</f>
        <v>70.744521240194487</v>
      </c>
      <c r="E8" s="30">
        <v>5.2999999999999999E-2</v>
      </c>
      <c r="F8" s="40">
        <f>+D8*(1+G8)</f>
        <v>74.211002780964009</v>
      </c>
      <c r="G8" s="30">
        <v>4.9000000000000002E-2</v>
      </c>
      <c r="H8" s="40">
        <f>+F8*(1+I8)</f>
        <v>77.698919911669307</v>
      </c>
      <c r="I8" s="30">
        <v>4.7E-2</v>
      </c>
    </row>
    <row r="9" spans="1:9" ht="15" customHeight="1" x14ac:dyDescent="0.25">
      <c r="A9" s="39" t="s">
        <v>255</v>
      </c>
      <c r="B9" s="40">
        <v>2113.6017456947002</v>
      </c>
      <c r="C9" s="30">
        <v>4.8000000000000001E-2</v>
      </c>
      <c r="D9" s="40">
        <f>+B9*(1+E9)</f>
        <v>2225.6226382165191</v>
      </c>
      <c r="E9" s="30">
        <v>5.2999999999999999E-2</v>
      </c>
      <c r="F9" s="40">
        <f>+D9*(1+G9)</f>
        <v>2334.6781474891286</v>
      </c>
      <c r="G9" s="30">
        <v>4.9000000000000002E-2</v>
      </c>
      <c r="H9" s="40">
        <f>+F9*(1+I9)</f>
        <v>2444.4080204211173</v>
      </c>
      <c r="I9" s="30">
        <v>4.7E-2</v>
      </c>
    </row>
    <row r="10" spans="1:9" ht="15" customHeight="1" x14ac:dyDescent="0.25">
      <c r="A10" s="39"/>
      <c r="B10" s="40"/>
      <c r="C10" s="30"/>
      <c r="D10" s="40"/>
      <c r="E10" s="30"/>
      <c r="F10" s="40"/>
      <c r="G10" s="30"/>
      <c r="H10" s="40"/>
      <c r="I10" s="30"/>
    </row>
    <row r="11" spans="1:9" ht="15.75" customHeight="1" x14ac:dyDescent="0.3">
      <c r="A11" s="41" t="s">
        <v>285</v>
      </c>
      <c r="B11" s="40">
        <v>812.92374834411521</v>
      </c>
      <c r="C11" s="30">
        <v>4.8000000000000001E-2</v>
      </c>
      <c r="D11" s="40">
        <f>+B11*(1+E11)</f>
        <v>856.00870700635323</v>
      </c>
      <c r="E11" s="30">
        <v>5.2999999999999999E-2</v>
      </c>
      <c r="F11" s="40">
        <f>+D11*(1+G11)</f>
        <v>897.95313364966444</v>
      </c>
      <c r="G11" s="30">
        <v>4.9000000000000002E-2</v>
      </c>
      <c r="H11" s="40">
        <f>+F11*(1+I11)</f>
        <v>940.15693093119864</v>
      </c>
      <c r="I11" s="30">
        <v>4.7E-2</v>
      </c>
    </row>
    <row r="12" spans="1:9" ht="15" customHeight="1" x14ac:dyDescent="0.25">
      <c r="A12" s="39" t="s">
        <v>283</v>
      </c>
      <c r="B12" s="40">
        <v>121.9385622516173</v>
      </c>
      <c r="C12" s="30">
        <v>4.8000000000000001E-2</v>
      </c>
      <c r="D12" s="40">
        <f>+B12*(1+E12)</f>
        <v>128.401306050953</v>
      </c>
      <c r="E12" s="30">
        <v>5.2999999999999999E-2</v>
      </c>
      <c r="F12" s="40">
        <f>+D12*(1+G12)</f>
        <v>134.69297004744968</v>
      </c>
      <c r="G12" s="30">
        <v>4.9000000000000002E-2</v>
      </c>
      <c r="H12" s="40">
        <f>+F12*(1+I12)</f>
        <v>141.0235396396798</v>
      </c>
      <c r="I12" s="30">
        <v>4.7E-2</v>
      </c>
    </row>
    <row r="13" spans="1:9" ht="15" customHeight="1" x14ac:dyDescent="0.25">
      <c r="A13" s="39" t="s">
        <v>282</v>
      </c>
      <c r="B13" s="40">
        <v>40.31026851293133</v>
      </c>
      <c r="C13" s="30">
        <v>4.8000000000000001E-2</v>
      </c>
      <c r="D13" s="40">
        <f>+B13*(1+E13)</f>
        <v>42.446712744116688</v>
      </c>
      <c r="E13" s="30">
        <v>5.2999999999999999E-2</v>
      </c>
      <c r="F13" s="40">
        <f>+D13*(1+G13)</f>
        <v>44.526601668578401</v>
      </c>
      <c r="G13" s="30">
        <v>4.9000000000000002E-2</v>
      </c>
      <c r="H13" s="40">
        <f>+F13*(1+I13)</f>
        <v>46.619351947001583</v>
      </c>
      <c r="I13" s="30">
        <v>4.7E-2</v>
      </c>
    </row>
    <row r="14" spans="1:9" ht="15" customHeight="1" x14ac:dyDescent="0.25">
      <c r="A14" s="39" t="s">
        <v>256</v>
      </c>
      <c r="B14" s="40">
        <v>812.92374834411521</v>
      </c>
      <c r="C14" s="30">
        <v>4.8000000000000001E-2</v>
      </c>
      <c r="D14" s="40">
        <f>+B14*(1+E14)</f>
        <v>856.00870700635323</v>
      </c>
      <c r="E14" s="30">
        <v>5.2999999999999999E-2</v>
      </c>
      <c r="F14" s="40">
        <f>+D14*(1+G14)</f>
        <v>897.95313364966444</v>
      </c>
      <c r="G14" s="30">
        <v>4.9000000000000002E-2</v>
      </c>
      <c r="H14" s="40">
        <f>+F14*(1+I14)</f>
        <v>940.15693093119864</v>
      </c>
      <c r="I14" s="30">
        <v>4.7E-2</v>
      </c>
    </row>
    <row r="15" spans="1:9" ht="15" customHeight="1" x14ac:dyDescent="0.25">
      <c r="A15" s="39" t="s">
        <v>255</v>
      </c>
      <c r="B15" s="40">
        <v>1343.675617097711</v>
      </c>
      <c r="C15" s="30">
        <v>4.8000000000000001E-2</v>
      </c>
      <c r="D15" s="40">
        <f>+B15*(1+E15)</f>
        <v>1414.8904248038896</v>
      </c>
      <c r="E15" s="30">
        <v>5.2999999999999999E-2</v>
      </c>
      <c r="F15" s="40">
        <f>+D15*(1+G15)</f>
        <v>1484.2200556192802</v>
      </c>
      <c r="G15" s="30">
        <v>4.9000000000000002E-2</v>
      </c>
      <c r="H15" s="40">
        <f>+F15*(1+I15)</f>
        <v>1553.9783982333863</v>
      </c>
      <c r="I15" s="30">
        <v>4.7E-2</v>
      </c>
    </row>
    <row r="16" spans="1:9" ht="15" customHeight="1" x14ac:dyDescent="0.25">
      <c r="A16" s="39"/>
      <c r="B16" s="40"/>
      <c r="C16" s="30"/>
      <c r="D16" s="40"/>
      <c r="E16" s="30"/>
      <c r="F16" s="40"/>
      <c r="G16" s="30"/>
      <c r="H16" s="40"/>
      <c r="I16" s="30"/>
    </row>
    <row r="17" spans="1:9" ht="15.75" customHeight="1" x14ac:dyDescent="0.3">
      <c r="A17" s="41" t="s">
        <v>284</v>
      </c>
      <c r="B17" s="40"/>
      <c r="C17" s="30"/>
      <c r="D17" s="40"/>
      <c r="E17" s="30"/>
      <c r="F17" s="40"/>
      <c r="G17" s="30"/>
      <c r="H17" s="40"/>
      <c r="I17" s="30"/>
    </row>
    <row r="18" spans="1:9" ht="15" customHeight="1" x14ac:dyDescent="0.25">
      <c r="A18" s="39" t="s">
        <v>283</v>
      </c>
      <c r="B18" s="40">
        <v>812.92374834411521</v>
      </c>
      <c r="C18" s="30">
        <v>4.8000000000000001E-2</v>
      </c>
      <c r="D18" s="40">
        <f>+B18*(1+E18)</f>
        <v>856.00870700635323</v>
      </c>
      <c r="E18" s="30">
        <v>5.2999999999999999E-2</v>
      </c>
      <c r="F18" s="40">
        <f>+D18*(1+G18)</f>
        <v>897.95313364966444</v>
      </c>
      <c r="G18" s="30">
        <v>4.9000000000000002E-2</v>
      </c>
      <c r="H18" s="40">
        <f>+F18*(1+I18)</f>
        <v>940.15693093119864</v>
      </c>
      <c r="I18" s="30">
        <v>4.7E-2</v>
      </c>
    </row>
    <row r="19" spans="1:9" ht="15" customHeight="1" x14ac:dyDescent="0.25">
      <c r="A19" s="39" t="s">
        <v>282</v>
      </c>
      <c r="B19" s="40">
        <v>121.9385622516173</v>
      </c>
      <c r="C19" s="30">
        <v>4.8000000000000001E-2</v>
      </c>
      <c r="D19" s="40">
        <f>+B19*(1+E19)</f>
        <v>128.401306050953</v>
      </c>
      <c r="E19" s="30">
        <v>5.2999999999999999E-2</v>
      </c>
      <c r="F19" s="40">
        <f>+D19*(1+G19)</f>
        <v>134.69297004744968</v>
      </c>
      <c r="G19" s="30">
        <v>4.9000000000000002E-2</v>
      </c>
      <c r="H19" s="40">
        <f>+F19*(1+I19)</f>
        <v>141.0235396396798</v>
      </c>
      <c r="I19" s="30">
        <v>4.7E-2</v>
      </c>
    </row>
    <row r="20" spans="1:9" ht="15" customHeight="1" x14ac:dyDescent="0.25">
      <c r="A20" s="39" t="s">
        <v>256</v>
      </c>
      <c r="B20" s="40">
        <v>80.62053702586266</v>
      </c>
      <c r="C20" s="30">
        <v>4.8000000000000001E-2</v>
      </c>
      <c r="D20" s="40">
        <f>+B20*(1+E20)</f>
        <v>84.893425488233376</v>
      </c>
      <c r="E20" s="30">
        <v>5.2999999999999999E-2</v>
      </c>
      <c r="F20" s="40">
        <f>+D20*(1+G20)</f>
        <v>89.053203337156802</v>
      </c>
      <c r="G20" s="30">
        <v>4.9000000000000002E-2</v>
      </c>
      <c r="H20" s="40">
        <f>+F20*(1+I20)</f>
        <v>93.238703894003166</v>
      </c>
      <c r="I20" s="30">
        <v>4.7E-2</v>
      </c>
    </row>
    <row r="21" spans="1:9" ht="15" customHeight="1" x14ac:dyDescent="0.25">
      <c r="A21" s="39" t="s">
        <v>255</v>
      </c>
      <c r="B21" s="40">
        <v>2113.6017456947002</v>
      </c>
      <c r="C21" s="30">
        <v>4.8000000000000001E-2</v>
      </c>
      <c r="D21" s="40">
        <f>+B21*(1+E21)</f>
        <v>2225.6226382165191</v>
      </c>
      <c r="E21" s="30">
        <v>5.2999999999999999E-2</v>
      </c>
      <c r="F21" s="40">
        <f>+D21*(1+G21)</f>
        <v>2334.6781474891286</v>
      </c>
      <c r="G21" s="30">
        <v>4.9000000000000002E-2</v>
      </c>
      <c r="H21" s="40">
        <f>+F21*(1+I21)</f>
        <v>2444.4080204211173</v>
      </c>
      <c r="I21" s="30">
        <v>4.7E-2</v>
      </c>
    </row>
    <row r="22" spans="1:9" ht="15" customHeight="1" x14ac:dyDescent="0.25">
      <c r="A22" s="39"/>
      <c r="B22" s="40"/>
      <c r="C22" s="30"/>
      <c r="D22" s="40"/>
      <c r="E22" s="30"/>
      <c r="F22" s="40"/>
      <c r="G22" s="30"/>
      <c r="H22" s="40"/>
      <c r="I22" s="30"/>
    </row>
    <row r="23" spans="1:9" ht="15.75" customHeight="1" x14ac:dyDescent="0.3">
      <c r="A23" s="41" t="s">
        <v>281</v>
      </c>
      <c r="B23" s="40"/>
      <c r="C23" s="30"/>
      <c r="D23" s="40"/>
      <c r="E23" s="30"/>
      <c r="F23" s="40"/>
      <c r="G23" s="30"/>
      <c r="H23" s="40"/>
      <c r="I23" s="30"/>
    </row>
    <row r="24" spans="1:9" ht="15" customHeight="1" x14ac:dyDescent="0.25">
      <c r="A24" s="43" t="s">
        <v>277</v>
      </c>
      <c r="B24" s="40">
        <v>406.46187417205761</v>
      </c>
      <c r="C24" s="30">
        <v>4.8000000000000001E-2</v>
      </c>
      <c r="D24" s="40">
        <f>+B24*(1+E24)</f>
        <v>428.00435350317662</v>
      </c>
      <c r="E24" s="30">
        <v>5.2999999999999999E-2</v>
      </c>
      <c r="F24" s="40">
        <f>+D24*(1+G24)</f>
        <v>448.97656682483222</v>
      </c>
      <c r="G24" s="30">
        <v>4.9000000000000002E-2</v>
      </c>
      <c r="H24" s="40">
        <f>+F24*(1+I24)</f>
        <v>470.07846546559932</v>
      </c>
      <c r="I24" s="30">
        <v>4.7E-2</v>
      </c>
    </row>
    <row r="25" spans="1:9" ht="15" customHeight="1" x14ac:dyDescent="0.25">
      <c r="A25" s="39" t="s">
        <v>257</v>
      </c>
      <c r="B25" s="40">
        <v>24.387712450323455</v>
      </c>
      <c r="C25" s="30">
        <v>4.8000000000000001E-2</v>
      </c>
      <c r="D25" s="40">
        <f>+B25*(1+E25)</f>
        <v>25.680261210190597</v>
      </c>
      <c r="E25" s="30">
        <v>5.2999999999999999E-2</v>
      </c>
      <c r="F25" s="40">
        <f>+D25*(1+G25)</f>
        <v>26.938594009489936</v>
      </c>
      <c r="G25" s="30">
        <v>4.9000000000000002E-2</v>
      </c>
      <c r="H25" s="40">
        <f>+F25*(1+I25)</f>
        <v>28.20470792793596</v>
      </c>
      <c r="I25" s="30">
        <v>4.7E-2</v>
      </c>
    </row>
    <row r="26" spans="1:9" ht="15" customHeight="1" x14ac:dyDescent="0.25">
      <c r="A26" s="39" t="s">
        <v>256</v>
      </c>
      <c r="B26" s="40">
        <v>26.873512341954218</v>
      </c>
      <c r="C26" s="30">
        <v>4.8000000000000001E-2</v>
      </c>
      <c r="D26" s="40">
        <f>+B26*(1+E26)</f>
        <v>28.297808496077788</v>
      </c>
      <c r="E26" s="30">
        <v>5.2999999999999999E-2</v>
      </c>
      <c r="F26" s="40">
        <f>+D26*(1+G26)</f>
        <v>29.684401112385597</v>
      </c>
      <c r="G26" s="30">
        <v>4.9000000000000002E-2</v>
      </c>
      <c r="H26" s="40">
        <f>+F26*(1+I26)</f>
        <v>31.079567964667717</v>
      </c>
      <c r="I26" s="30">
        <v>4.7E-2</v>
      </c>
    </row>
    <row r="27" spans="1:9" ht="15" customHeight="1" x14ac:dyDescent="0.25">
      <c r="A27" s="39" t="s">
        <v>255</v>
      </c>
      <c r="B27" s="40">
        <v>406.46187417205761</v>
      </c>
      <c r="C27" s="30">
        <v>4.8000000000000001E-2</v>
      </c>
      <c r="D27" s="40">
        <f>+B27*(1+E27)</f>
        <v>428.00435350317662</v>
      </c>
      <c r="E27" s="30">
        <v>5.2999999999999999E-2</v>
      </c>
      <c r="F27" s="40">
        <f>+D27*(1+G27)</f>
        <v>448.97656682483222</v>
      </c>
      <c r="G27" s="30">
        <v>4.9000000000000002E-2</v>
      </c>
      <c r="H27" s="40">
        <f>+F27*(1+I27)</f>
        <v>470.07846546559932</v>
      </c>
      <c r="I27" s="30">
        <v>4.7E-2</v>
      </c>
    </row>
    <row r="28" spans="1:9" ht="15" customHeight="1" x14ac:dyDescent="0.25">
      <c r="A28" s="39"/>
      <c r="B28" s="40"/>
      <c r="C28" s="30"/>
      <c r="D28" s="40"/>
      <c r="E28" s="30"/>
      <c r="F28" s="40"/>
      <c r="G28" s="30"/>
      <c r="H28" s="40"/>
      <c r="I28" s="30"/>
    </row>
    <row r="29" spans="1:9" ht="15.75" customHeight="1" x14ac:dyDescent="0.3">
      <c r="A29" s="41" t="s">
        <v>280</v>
      </c>
      <c r="B29" s="40"/>
      <c r="C29" s="30"/>
      <c r="D29" s="40"/>
      <c r="E29" s="30"/>
      <c r="F29" s="40"/>
      <c r="G29" s="30"/>
      <c r="H29" s="40"/>
      <c r="I29" s="30"/>
    </row>
    <row r="30" spans="1:9" ht="15" customHeight="1" x14ac:dyDescent="0.25">
      <c r="A30" s="39" t="s">
        <v>258</v>
      </c>
      <c r="B30" s="40">
        <v>812.92374834411521</v>
      </c>
      <c r="C30" s="30">
        <v>4.8000000000000001E-2</v>
      </c>
      <c r="D30" s="40">
        <f>+B30*(1+E30)</f>
        <v>856.00870700635323</v>
      </c>
      <c r="E30" s="30">
        <v>5.2999999999999999E-2</v>
      </c>
      <c r="F30" s="40">
        <f>+D30*(1+G30)</f>
        <v>897.95313364966444</v>
      </c>
      <c r="G30" s="30">
        <v>4.9000000000000002E-2</v>
      </c>
      <c r="H30" s="40">
        <f>+F30*(1+I30)</f>
        <v>940.15693093119864</v>
      </c>
      <c r="I30" s="30">
        <v>4.7E-2</v>
      </c>
    </row>
    <row r="31" spans="1:9" ht="15" customHeight="1" x14ac:dyDescent="0.25">
      <c r="A31" s="39" t="s">
        <v>257</v>
      </c>
      <c r="B31" s="40">
        <v>121.9385622516173</v>
      </c>
      <c r="C31" s="30">
        <v>4.8000000000000001E-2</v>
      </c>
      <c r="D31" s="40">
        <f>+B31*(1+E31)</f>
        <v>128.401306050953</v>
      </c>
      <c r="E31" s="30">
        <v>5.2999999999999999E-2</v>
      </c>
      <c r="F31" s="40">
        <f>+D31*(1+G31)</f>
        <v>134.69297004744968</v>
      </c>
      <c r="G31" s="30">
        <v>4.9000000000000002E-2</v>
      </c>
      <c r="H31" s="40">
        <f>+F31*(1+I31)</f>
        <v>141.0235396396798</v>
      </c>
      <c r="I31" s="30">
        <v>4.7E-2</v>
      </c>
    </row>
    <row r="32" spans="1:9" ht="15" customHeight="1" x14ac:dyDescent="0.25">
      <c r="A32" s="39" t="s">
        <v>256</v>
      </c>
      <c r="B32" s="40">
        <v>80.62053702586266</v>
      </c>
      <c r="C32" s="30">
        <v>4.8000000000000001E-2</v>
      </c>
      <c r="D32" s="40">
        <f>+B32*(1+E32)</f>
        <v>84.893425488233376</v>
      </c>
      <c r="E32" s="30">
        <v>5.2999999999999999E-2</v>
      </c>
      <c r="F32" s="40">
        <f>+D32*(1+G32)</f>
        <v>89.053203337156802</v>
      </c>
      <c r="G32" s="30">
        <v>4.9000000000000002E-2</v>
      </c>
      <c r="H32" s="40">
        <f>+F32*(1+I32)</f>
        <v>93.238703894003166</v>
      </c>
      <c r="I32" s="30">
        <v>4.7E-2</v>
      </c>
    </row>
    <row r="33" spans="1:9" ht="15" customHeight="1" x14ac:dyDescent="0.25">
      <c r="A33" s="39" t="s">
        <v>255</v>
      </c>
      <c r="B33" s="40">
        <v>2113.6017456947002</v>
      </c>
      <c r="C33" s="30">
        <v>4.8000000000000001E-2</v>
      </c>
      <c r="D33" s="40">
        <f>+B33*(1+E33)</f>
        <v>2225.6226382165191</v>
      </c>
      <c r="E33" s="30">
        <v>5.2999999999999999E-2</v>
      </c>
      <c r="F33" s="40">
        <f>+D33*(1+G33)</f>
        <v>2334.6781474891286</v>
      </c>
      <c r="G33" s="30">
        <v>4.9000000000000002E-2</v>
      </c>
      <c r="H33" s="40">
        <f>+F33*(1+I33)</f>
        <v>2444.4080204211173</v>
      </c>
      <c r="I33" s="30">
        <v>4.7E-2</v>
      </c>
    </row>
    <row r="34" spans="1:9" ht="15" customHeight="1" x14ac:dyDescent="0.25">
      <c r="A34" s="39"/>
      <c r="B34" s="40"/>
      <c r="C34" s="30"/>
      <c r="D34" s="40"/>
      <c r="E34" s="30"/>
      <c r="F34" s="40"/>
      <c r="G34" s="30"/>
      <c r="H34" s="40"/>
      <c r="I34" s="30"/>
    </row>
    <row r="35" spans="1:9" ht="15.75" customHeight="1" x14ac:dyDescent="0.3">
      <c r="A35" s="41" t="s">
        <v>279</v>
      </c>
      <c r="B35" s="40"/>
      <c r="C35" s="30"/>
      <c r="D35" s="40"/>
      <c r="E35" s="30"/>
      <c r="F35" s="40"/>
      <c r="G35" s="30"/>
      <c r="H35" s="40"/>
      <c r="I35" s="30"/>
    </row>
    <row r="36" spans="1:9" ht="15" customHeight="1" x14ac:dyDescent="0.25">
      <c r="A36" s="39" t="s">
        <v>271</v>
      </c>
      <c r="B36" s="40">
        <v>812.92374834411521</v>
      </c>
      <c r="C36" s="30">
        <v>4.8000000000000001E-2</v>
      </c>
      <c r="D36" s="40">
        <f>+B36*(1+E36)</f>
        <v>856.00870700635323</v>
      </c>
      <c r="E36" s="30">
        <v>5.2999999999999999E-2</v>
      </c>
      <c r="F36" s="40">
        <f>+D36*(1+G36)</f>
        <v>897.95313364966444</v>
      </c>
      <c r="G36" s="30">
        <v>4.9000000000000002E-2</v>
      </c>
      <c r="H36" s="40">
        <f>+F36*(1+I36)</f>
        <v>940.15693093119864</v>
      </c>
      <c r="I36" s="30">
        <v>4.7E-2</v>
      </c>
    </row>
    <row r="37" spans="1:9" ht="15" customHeight="1" x14ac:dyDescent="0.25">
      <c r="A37" s="39" t="s">
        <v>257</v>
      </c>
      <c r="B37" s="40">
        <v>40.646187417205773</v>
      </c>
      <c r="C37" s="30">
        <v>4.8000000000000001E-2</v>
      </c>
      <c r="D37" s="40">
        <f>+B37*(1+E37)</f>
        <v>42.800435350317677</v>
      </c>
      <c r="E37" s="30">
        <v>5.2999999999999999E-2</v>
      </c>
      <c r="F37" s="40">
        <f>+D37*(1+G37)</f>
        <v>44.897656682483237</v>
      </c>
      <c r="G37" s="30">
        <v>4.9000000000000002E-2</v>
      </c>
      <c r="H37" s="40">
        <f>+F37*(1+I37)</f>
        <v>47.007846546559946</v>
      </c>
      <c r="I37" s="30">
        <v>4.7E-2</v>
      </c>
    </row>
    <row r="38" spans="1:9" ht="15" customHeight="1" x14ac:dyDescent="0.25">
      <c r="A38" s="39" t="s">
        <v>256</v>
      </c>
      <c r="B38" s="40">
        <v>80.62053702586266</v>
      </c>
      <c r="C38" s="30">
        <v>4.8000000000000001E-2</v>
      </c>
      <c r="D38" s="40">
        <f>+B38*(1+E38)</f>
        <v>84.893425488233376</v>
      </c>
      <c r="E38" s="30">
        <v>5.2999999999999999E-2</v>
      </c>
      <c r="F38" s="40">
        <f>+D38*(1+G38)</f>
        <v>89.053203337156802</v>
      </c>
      <c r="G38" s="30">
        <v>4.9000000000000002E-2</v>
      </c>
      <c r="H38" s="40">
        <f>+F38*(1+I38)</f>
        <v>93.238703894003166</v>
      </c>
      <c r="I38" s="30">
        <v>4.7E-2</v>
      </c>
    </row>
    <row r="39" spans="1:9" ht="15" customHeight="1" x14ac:dyDescent="0.25">
      <c r="A39" s="39" t="s">
        <v>255</v>
      </c>
      <c r="B39" s="40">
        <v>812.92374834411521</v>
      </c>
      <c r="C39" s="30">
        <v>4.8000000000000001E-2</v>
      </c>
      <c r="D39" s="40">
        <f>+B39*(1+E39)</f>
        <v>856.00870700635323</v>
      </c>
      <c r="E39" s="30">
        <v>5.2999999999999999E-2</v>
      </c>
      <c r="F39" s="40">
        <f>+D39*(1+G39)</f>
        <v>897.95313364966444</v>
      </c>
      <c r="G39" s="30">
        <v>4.9000000000000002E-2</v>
      </c>
      <c r="H39" s="40">
        <f>+F39*(1+I39)</f>
        <v>940.15693093119864</v>
      </c>
      <c r="I39" s="30">
        <v>4.7E-2</v>
      </c>
    </row>
    <row r="40" spans="1:9" ht="15" customHeight="1" x14ac:dyDescent="0.25">
      <c r="A40" s="39"/>
      <c r="B40" s="40"/>
      <c r="C40" s="30"/>
      <c r="D40" s="40"/>
      <c r="E40" s="30"/>
      <c r="F40" s="40"/>
      <c r="G40" s="30"/>
      <c r="H40" s="40"/>
      <c r="I40" s="30"/>
    </row>
    <row r="41" spans="1:9" ht="15.75" customHeight="1" x14ac:dyDescent="0.3">
      <c r="A41" s="41" t="s">
        <v>278</v>
      </c>
      <c r="B41" s="40"/>
      <c r="C41" s="30"/>
      <c r="D41" s="40"/>
      <c r="E41" s="30"/>
      <c r="F41" s="40"/>
      <c r="G41" s="30"/>
      <c r="H41" s="40"/>
      <c r="I41" s="30"/>
    </row>
    <row r="42" spans="1:9" ht="15" customHeight="1" x14ac:dyDescent="0.25">
      <c r="A42" s="43" t="s">
        <v>277</v>
      </c>
      <c r="B42" s="40">
        <v>812.92374834411521</v>
      </c>
      <c r="C42" s="30">
        <v>4.8000000000000001E-2</v>
      </c>
      <c r="D42" s="40">
        <f>+B42*(1+E42)</f>
        <v>856.00870700635323</v>
      </c>
      <c r="E42" s="30">
        <v>5.2999999999999999E-2</v>
      </c>
      <c r="F42" s="40">
        <f>+D42*(1+G42)</f>
        <v>897.95313364966444</v>
      </c>
      <c r="G42" s="30">
        <v>4.9000000000000002E-2</v>
      </c>
      <c r="H42" s="40">
        <f>+F42*(1+I42)</f>
        <v>940.15693093119864</v>
      </c>
      <c r="I42" s="30">
        <v>4.7E-2</v>
      </c>
    </row>
    <row r="43" spans="1:9" ht="15" customHeight="1" x14ac:dyDescent="0.25">
      <c r="A43" s="39" t="s">
        <v>257</v>
      </c>
      <c r="B43" s="40">
        <v>40.646187417205773</v>
      </c>
      <c r="C43" s="30">
        <v>4.8000000000000001E-2</v>
      </c>
      <c r="D43" s="40">
        <f>+B43*(1+E43)</f>
        <v>42.800435350317677</v>
      </c>
      <c r="E43" s="30">
        <v>5.2999999999999999E-2</v>
      </c>
      <c r="F43" s="40">
        <f>+D43*(1+G43)</f>
        <v>44.897656682483237</v>
      </c>
      <c r="G43" s="30">
        <v>4.9000000000000002E-2</v>
      </c>
      <c r="H43" s="40">
        <f>+F43*(1+I43)</f>
        <v>47.007846546559946</v>
      </c>
      <c r="I43" s="30">
        <v>4.7E-2</v>
      </c>
    </row>
    <row r="44" spans="1:9" ht="15" customHeight="1" x14ac:dyDescent="0.25">
      <c r="A44" s="39" t="s">
        <v>256</v>
      </c>
      <c r="B44" s="40">
        <v>67.183780854885555</v>
      </c>
      <c r="C44" s="30">
        <v>4.8000000000000001E-2</v>
      </c>
      <c r="D44" s="40">
        <f>+B44*(1+E44)</f>
        <v>70.744521240194487</v>
      </c>
      <c r="E44" s="30">
        <v>5.2999999999999999E-2</v>
      </c>
      <c r="F44" s="40">
        <f>+D44*(1+G44)</f>
        <v>74.211002780964009</v>
      </c>
      <c r="G44" s="30">
        <v>4.9000000000000002E-2</v>
      </c>
      <c r="H44" s="40">
        <f>+F44*(1+I44)</f>
        <v>77.698919911669307</v>
      </c>
      <c r="I44" s="30">
        <v>4.7E-2</v>
      </c>
    </row>
    <row r="45" spans="1:9" ht="15" customHeight="1" x14ac:dyDescent="0.25">
      <c r="A45" s="39" t="s">
        <v>255</v>
      </c>
      <c r="B45" s="40">
        <v>812.92374834411521</v>
      </c>
      <c r="C45" s="30">
        <v>4.8000000000000001E-2</v>
      </c>
      <c r="D45" s="40">
        <f>+B45*(1+E45)</f>
        <v>856.00870700635323</v>
      </c>
      <c r="E45" s="30">
        <v>5.2999999999999999E-2</v>
      </c>
      <c r="F45" s="40">
        <f>+D45*(1+G45)</f>
        <v>897.95313364966444</v>
      </c>
      <c r="G45" s="30">
        <v>4.9000000000000002E-2</v>
      </c>
      <c r="H45" s="40">
        <f>+F45*(1+I45)</f>
        <v>940.15693093119864</v>
      </c>
      <c r="I45" s="30">
        <v>4.7E-2</v>
      </c>
    </row>
    <row r="46" spans="1:9" ht="15" customHeight="1" x14ac:dyDescent="0.25">
      <c r="A46" s="39" t="s">
        <v>276</v>
      </c>
      <c r="B46" s="40"/>
      <c r="C46" s="30"/>
      <c r="D46" s="40"/>
      <c r="E46" s="30"/>
      <c r="F46" s="40"/>
      <c r="G46" s="30"/>
      <c r="H46" s="40"/>
      <c r="I46" s="30"/>
    </row>
    <row r="47" spans="1:9" ht="15" customHeight="1" x14ac:dyDescent="0.25">
      <c r="A47" s="39" t="s">
        <v>275</v>
      </c>
      <c r="B47" s="40">
        <v>812.92374834411521</v>
      </c>
      <c r="C47" s="30">
        <v>4.8000000000000001E-2</v>
      </c>
      <c r="D47" s="40">
        <f>+B47*(1+E47)</f>
        <v>856.00870700635323</v>
      </c>
      <c r="E47" s="30">
        <v>5.2999999999999999E-2</v>
      </c>
      <c r="F47" s="40">
        <f>+D47*(1+G47)</f>
        <v>897.95313364966444</v>
      </c>
      <c r="G47" s="30">
        <v>4.9000000000000002E-2</v>
      </c>
      <c r="H47" s="40">
        <f>+F47*(1+I47)</f>
        <v>940.15693093119864</v>
      </c>
      <c r="I47" s="30">
        <v>4.7E-2</v>
      </c>
    </row>
    <row r="48" spans="1:9" ht="15" customHeight="1" x14ac:dyDescent="0.25">
      <c r="A48" s="39" t="s">
        <v>257</v>
      </c>
      <c r="B48" s="40">
        <v>195.10169960258764</v>
      </c>
      <c r="C48" s="30">
        <v>4.8000000000000001E-2</v>
      </c>
      <c r="D48" s="40">
        <f>+B48*(1+E48)</f>
        <v>205.44208968152478</v>
      </c>
      <c r="E48" s="30">
        <v>5.2999999999999999E-2</v>
      </c>
      <c r="F48" s="40">
        <f>+D48*(1+G48)</f>
        <v>215.50875207591949</v>
      </c>
      <c r="G48" s="30">
        <v>4.9000000000000002E-2</v>
      </c>
      <c r="H48" s="40">
        <f>+F48*(1+I48)</f>
        <v>225.63766342348768</v>
      </c>
      <c r="I48" s="30">
        <v>4.7E-2</v>
      </c>
    </row>
    <row r="49" spans="1:9" ht="15" customHeight="1" x14ac:dyDescent="0.25">
      <c r="A49" s="39" t="s">
        <v>256</v>
      </c>
      <c r="B49" s="40">
        <v>67.183780854885555</v>
      </c>
      <c r="C49" s="30">
        <v>4.8000000000000001E-2</v>
      </c>
      <c r="D49" s="40">
        <f>+B49*(1+E49)</f>
        <v>70.744521240194487</v>
      </c>
      <c r="E49" s="30">
        <v>5.2999999999999999E-2</v>
      </c>
      <c r="F49" s="40">
        <f>+D49*(1+G49)</f>
        <v>74.211002780964009</v>
      </c>
      <c r="G49" s="30">
        <v>4.9000000000000002E-2</v>
      </c>
      <c r="H49" s="40">
        <f>+F49*(1+I49)</f>
        <v>77.698919911669307</v>
      </c>
      <c r="I49" s="30">
        <v>4.7E-2</v>
      </c>
    </row>
    <row r="50" spans="1:9" ht="15" customHeight="1" x14ac:dyDescent="0.25">
      <c r="A50" s="39" t="s">
        <v>255</v>
      </c>
      <c r="B50" s="40">
        <v>2113.6017456947002</v>
      </c>
      <c r="C50" s="30">
        <v>4.8000000000000001E-2</v>
      </c>
      <c r="D50" s="40">
        <f>+B50*(1+E50)</f>
        <v>2225.6226382165191</v>
      </c>
      <c r="E50" s="30">
        <v>5.2999999999999999E-2</v>
      </c>
      <c r="F50" s="40">
        <f>+D50*(1+G50)</f>
        <v>2334.6781474891286</v>
      </c>
      <c r="G50" s="30">
        <v>4.9000000000000002E-2</v>
      </c>
      <c r="H50" s="40">
        <f>+F50*(1+I50)</f>
        <v>2444.4080204211173</v>
      </c>
      <c r="I50" s="30">
        <v>4.7E-2</v>
      </c>
    </row>
    <row r="51" spans="1:9" ht="15" customHeight="1" x14ac:dyDescent="0.25">
      <c r="A51" s="39"/>
      <c r="B51" s="40"/>
      <c r="C51" s="30"/>
      <c r="D51" s="40"/>
      <c r="E51" s="30"/>
      <c r="F51" s="40"/>
      <c r="G51" s="30"/>
      <c r="H51" s="40"/>
      <c r="I51" s="30"/>
    </row>
    <row r="52" spans="1:9" ht="15.75" customHeight="1" x14ac:dyDescent="0.3">
      <c r="A52" s="41" t="s">
        <v>274</v>
      </c>
      <c r="B52" s="40"/>
      <c r="C52" s="30"/>
      <c r="D52" s="40"/>
      <c r="E52" s="30"/>
      <c r="F52" s="40"/>
      <c r="G52" s="30"/>
      <c r="H52" s="40"/>
      <c r="I52" s="30"/>
    </row>
    <row r="53" spans="1:9" ht="15" customHeight="1" x14ac:dyDescent="0.25">
      <c r="A53" s="39" t="s">
        <v>273</v>
      </c>
      <c r="B53" s="40">
        <v>335.91890427442775</v>
      </c>
      <c r="C53" s="30">
        <v>4.8000000000000001E-2</v>
      </c>
      <c r="D53" s="40">
        <f>+B53*(1+E53)</f>
        <v>353.72260620097239</v>
      </c>
      <c r="E53" s="30">
        <v>5.2999999999999999E-2</v>
      </c>
      <c r="F53" s="40">
        <f>+D53*(1+G53)</f>
        <v>371.05501390482004</v>
      </c>
      <c r="G53" s="30">
        <v>4.9000000000000002E-2</v>
      </c>
      <c r="H53" s="40">
        <f>+F53*(1+I53)</f>
        <v>388.49459955834658</v>
      </c>
      <c r="I53" s="30">
        <v>4.7E-2</v>
      </c>
    </row>
    <row r="54" spans="1:9" ht="15" customHeight="1" x14ac:dyDescent="0.25">
      <c r="A54" s="39" t="s">
        <v>257</v>
      </c>
      <c r="B54" s="40">
        <v>67.183780854885555</v>
      </c>
      <c r="C54" s="30">
        <v>4.8000000000000001E-2</v>
      </c>
      <c r="D54" s="40">
        <f>+B54*(1+E54)</f>
        <v>70.744521240194487</v>
      </c>
      <c r="E54" s="30">
        <v>5.2999999999999999E-2</v>
      </c>
      <c r="F54" s="40">
        <f>+D54*(1+G54)</f>
        <v>74.211002780964009</v>
      </c>
      <c r="G54" s="30">
        <v>4.9000000000000002E-2</v>
      </c>
      <c r="H54" s="40">
        <f>+F54*(1+I54)</f>
        <v>77.698919911669307</v>
      </c>
      <c r="I54" s="30">
        <v>4.7E-2</v>
      </c>
    </row>
    <row r="55" spans="1:9" ht="15" customHeight="1" x14ac:dyDescent="0.25">
      <c r="A55" s="39" t="s">
        <v>256</v>
      </c>
      <c r="B55" s="40">
        <v>1219.385622516173</v>
      </c>
      <c r="C55" s="30">
        <v>4.8000000000000001E-2</v>
      </c>
      <c r="D55" s="40">
        <f>+B55*(1+E55)</f>
        <v>1284.0130605095301</v>
      </c>
      <c r="E55" s="30">
        <v>5.2999999999999999E-2</v>
      </c>
      <c r="F55" s="40">
        <f>+D55*(1+G55)</f>
        <v>1346.9297004744969</v>
      </c>
      <c r="G55" s="30">
        <v>4.9000000000000002E-2</v>
      </c>
      <c r="H55" s="40">
        <f>+F55*(1+I55)</f>
        <v>1410.2353963967983</v>
      </c>
      <c r="I55" s="30">
        <v>4.7E-2</v>
      </c>
    </row>
    <row r="56" spans="1:9" ht="15" customHeight="1" x14ac:dyDescent="0.25">
      <c r="A56" s="39" t="s">
        <v>255</v>
      </c>
      <c r="B56" s="40">
        <v>812.92374834411521</v>
      </c>
      <c r="C56" s="30">
        <v>4.8000000000000001E-2</v>
      </c>
      <c r="D56" s="40">
        <f>+B56*(1+E56)</f>
        <v>856.00870700635323</v>
      </c>
      <c r="E56" s="30">
        <v>5.2999999999999999E-2</v>
      </c>
      <c r="F56" s="40">
        <f>+D56*(1+G56)</f>
        <v>897.95313364966444</v>
      </c>
      <c r="G56" s="30">
        <v>4.9000000000000002E-2</v>
      </c>
      <c r="H56" s="40">
        <f>+F56*(1+I56)</f>
        <v>940.15693093119864</v>
      </c>
      <c r="I56" s="30">
        <v>4.7E-2</v>
      </c>
    </row>
    <row r="57" spans="1:9" ht="15" customHeight="1" x14ac:dyDescent="0.25">
      <c r="A57" s="39"/>
      <c r="B57" s="40"/>
      <c r="C57" s="30"/>
      <c r="D57" s="40"/>
      <c r="E57" s="30"/>
      <c r="F57" s="40"/>
      <c r="G57" s="30"/>
      <c r="H57" s="40"/>
      <c r="I57" s="30"/>
    </row>
    <row r="58" spans="1:9" ht="15.75" customHeight="1" x14ac:dyDescent="0.3">
      <c r="A58" s="42" t="s">
        <v>272</v>
      </c>
      <c r="B58" s="40"/>
      <c r="C58" s="30"/>
      <c r="D58" s="40"/>
      <c r="E58" s="30"/>
      <c r="F58" s="40"/>
      <c r="G58" s="30"/>
      <c r="H58" s="40"/>
      <c r="I58" s="30"/>
    </row>
    <row r="59" spans="1:9" ht="15" customHeight="1" x14ac:dyDescent="0.25">
      <c r="A59" s="39" t="s">
        <v>271</v>
      </c>
      <c r="B59" s="40">
        <v>4064.6187417205761</v>
      </c>
      <c r="C59" s="30">
        <v>4.8000000000000001E-2</v>
      </c>
      <c r="D59" s="40">
        <f>+B59*(1+E59)</f>
        <v>4280.0435350317666</v>
      </c>
      <c r="E59" s="30">
        <v>5.2999999999999999E-2</v>
      </c>
      <c r="F59" s="40">
        <f>+D59*(1+G59)</f>
        <v>4489.765668248323</v>
      </c>
      <c r="G59" s="30">
        <v>4.9000000000000002E-2</v>
      </c>
      <c r="H59" s="40">
        <f>+F59*(1+I59)</f>
        <v>4700.784654655994</v>
      </c>
      <c r="I59" s="30">
        <v>4.7E-2</v>
      </c>
    </row>
    <row r="60" spans="1:9" ht="15" customHeight="1" x14ac:dyDescent="0.25">
      <c r="A60" s="39" t="s">
        <v>257</v>
      </c>
      <c r="B60" s="40">
        <v>67.183780854885555</v>
      </c>
      <c r="C60" s="30">
        <v>4.8000000000000001E-2</v>
      </c>
      <c r="D60" s="40">
        <f>+B60*(1+E60)</f>
        <v>70.744521240194487</v>
      </c>
      <c r="E60" s="30">
        <v>5.2999999999999999E-2</v>
      </c>
      <c r="F60" s="40">
        <f>+D60*(1+G60)</f>
        <v>74.211002780964009</v>
      </c>
      <c r="G60" s="30">
        <v>4.9000000000000002E-2</v>
      </c>
      <c r="H60" s="40">
        <f>+F60*(1+I60)</f>
        <v>77.698919911669307</v>
      </c>
      <c r="I60" s="30">
        <v>4.7E-2</v>
      </c>
    </row>
    <row r="61" spans="1:9" ht="15" customHeight="1" x14ac:dyDescent="0.25">
      <c r="A61" s="39" t="s">
        <v>256</v>
      </c>
      <c r="B61" s="40">
        <v>67.183780854885555</v>
      </c>
      <c r="C61" s="30">
        <v>4.8000000000000001E-2</v>
      </c>
      <c r="D61" s="40">
        <f>+B61*(1+E61)</f>
        <v>70.744521240194487</v>
      </c>
      <c r="E61" s="30">
        <v>5.2999999999999999E-2</v>
      </c>
      <c r="F61" s="40">
        <f>+D61*(1+G61)</f>
        <v>74.211002780964009</v>
      </c>
      <c r="G61" s="30">
        <v>4.9000000000000002E-2</v>
      </c>
      <c r="H61" s="40">
        <f>+F61*(1+I61)</f>
        <v>77.698919911669307</v>
      </c>
      <c r="I61" s="30">
        <v>4.7E-2</v>
      </c>
    </row>
    <row r="62" spans="1:9" ht="15" customHeight="1" x14ac:dyDescent="0.25">
      <c r="A62" s="39" t="s">
        <v>255</v>
      </c>
      <c r="B62" s="40">
        <v>4064.6187417205761</v>
      </c>
      <c r="C62" s="30">
        <v>4.8000000000000001E-2</v>
      </c>
      <c r="D62" s="40">
        <f>+B62*(1+E62)</f>
        <v>4280.0435350317666</v>
      </c>
      <c r="E62" s="30">
        <v>5.2999999999999999E-2</v>
      </c>
      <c r="F62" s="40">
        <f>+D62*(1+G62)</f>
        <v>4489.765668248323</v>
      </c>
      <c r="G62" s="30">
        <v>4.9000000000000002E-2</v>
      </c>
      <c r="H62" s="40">
        <f>+F62*(1+I62)</f>
        <v>4700.784654655994</v>
      </c>
      <c r="I62" s="30">
        <v>4.7E-2</v>
      </c>
    </row>
    <row r="63" spans="1:9" ht="15" customHeight="1" x14ac:dyDescent="0.25">
      <c r="A63" s="39"/>
      <c r="B63" s="40"/>
      <c r="C63" s="30"/>
      <c r="D63" s="40"/>
      <c r="E63" s="30"/>
      <c r="F63" s="40"/>
      <c r="G63" s="30"/>
      <c r="H63" s="40"/>
      <c r="I63" s="30"/>
    </row>
    <row r="64" spans="1:9" ht="15.6" x14ac:dyDescent="0.3">
      <c r="A64" s="41" t="s">
        <v>270</v>
      </c>
      <c r="B64" s="40"/>
      <c r="C64" s="30"/>
      <c r="D64" s="40"/>
      <c r="E64" s="30"/>
      <c r="F64" s="40"/>
      <c r="G64" s="30"/>
      <c r="H64" s="40"/>
      <c r="I64" s="30"/>
    </row>
    <row r="65" spans="1:9" ht="15.75" customHeight="1" x14ac:dyDescent="0.25">
      <c r="A65" s="39" t="s">
        <v>269</v>
      </c>
      <c r="B65" s="40">
        <v>812.92374834411521</v>
      </c>
      <c r="C65" s="30">
        <v>4.8000000000000001E-2</v>
      </c>
      <c r="D65" s="40">
        <f>+B65*(1+E65)</f>
        <v>856.00870700635323</v>
      </c>
      <c r="E65" s="30">
        <v>5.2999999999999999E-2</v>
      </c>
      <c r="F65" s="40">
        <f>+D65*(1+G65)</f>
        <v>897.95313364966444</v>
      </c>
      <c r="G65" s="30">
        <v>4.9000000000000002E-2</v>
      </c>
      <c r="H65" s="40">
        <f>+F65*(1+I65)</f>
        <v>940.15693093119864</v>
      </c>
      <c r="I65" s="30">
        <v>4.7E-2</v>
      </c>
    </row>
    <row r="66" spans="1:9" ht="15.75" customHeight="1" x14ac:dyDescent="0.25">
      <c r="A66" s="39" t="s">
        <v>257</v>
      </c>
      <c r="B66" s="40">
        <v>121.9385622516173</v>
      </c>
      <c r="C66" s="30">
        <v>4.8000000000000001E-2</v>
      </c>
      <c r="D66" s="40">
        <f>+B66*(1+E66)</f>
        <v>128.401306050953</v>
      </c>
      <c r="E66" s="30">
        <v>5.2999999999999999E-2</v>
      </c>
      <c r="F66" s="40">
        <f>+D66*(1+G66)</f>
        <v>134.69297004744968</v>
      </c>
      <c r="G66" s="30">
        <v>4.9000000000000002E-2</v>
      </c>
      <c r="H66" s="40">
        <f>+F66*(1+I66)</f>
        <v>141.0235396396798</v>
      </c>
      <c r="I66" s="30">
        <v>4.7E-2</v>
      </c>
    </row>
    <row r="67" spans="1:9" ht="15.75" customHeight="1" x14ac:dyDescent="0.25">
      <c r="A67" s="39" t="s">
        <v>256</v>
      </c>
      <c r="B67" s="40">
        <v>67.183780854885555</v>
      </c>
      <c r="C67" s="30">
        <v>4.8000000000000001E-2</v>
      </c>
      <c r="D67" s="40">
        <f>+B67*(1+E67)</f>
        <v>70.744521240194487</v>
      </c>
      <c r="E67" s="30">
        <v>5.2999999999999999E-2</v>
      </c>
      <c r="F67" s="40">
        <f>+D67*(1+G67)</f>
        <v>74.211002780964009</v>
      </c>
      <c r="G67" s="30">
        <v>4.9000000000000002E-2</v>
      </c>
      <c r="H67" s="40">
        <f>+F67*(1+I67)</f>
        <v>77.698919911669307</v>
      </c>
      <c r="I67" s="30">
        <v>4.7E-2</v>
      </c>
    </row>
    <row r="68" spans="1:9" ht="15.75" customHeight="1" x14ac:dyDescent="0.25">
      <c r="A68" s="39" t="s">
        <v>255</v>
      </c>
      <c r="B68" s="40">
        <v>67.183780854885555</v>
      </c>
      <c r="C68" s="30">
        <v>4.8000000000000001E-2</v>
      </c>
      <c r="D68" s="40">
        <f>+B68*(1+E68)</f>
        <v>70.744521240194487</v>
      </c>
      <c r="E68" s="30">
        <v>5.2999999999999999E-2</v>
      </c>
      <c r="F68" s="40">
        <f>+D68*(1+G68)</f>
        <v>74.211002780964009</v>
      </c>
      <c r="G68" s="30">
        <v>4.9000000000000002E-2</v>
      </c>
      <c r="H68" s="40">
        <f>+F68*(1+I68)</f>
        <v>77.698919911669307</v>
      </c>
      <c r="I68" s="30">
        <v>4.7E-2</v>
      </c>
    </row>
    <row r="69" spans="1:9" x14ac:dyDescent="0.25">
      <c r="A69" s="39"/>
      <c r="B69" s="40"/>
      <c r="C69" s="30"/>
      <c r="D69" s="40"/>
      <c r="E69" s="30"/>
      <c r="F69" s="40"/>
      <c r="G69" s="30"/>
      <c r="H69" s="40"/>
      <c r="I69" s="30"/>
    </row>
    <row r="70" spans="1:9" ht="31.5" customHeight="1" x14ac:dyDescent="0.3">
      <c r="A70" s="42" t="s">
        <v>268</v>
      </c>
      <c r="B70" s="40"/>
      <c r="C70" s="30"/>
      <c r="D70" s="40"/>
      <c r="E70" s="30"/>
      <c r="F70" s="40"/>
      <c r="G70" s="30"/>
      <c r="H70" s="40"/>
      <c r="I70" s="30"/>
    </row>
    <row r="71" spans="1:9" ht="15.75" customHeight="1" x14ac:dyDescent="0.25">
      <c r="A71" s="47" t="s">
        <v>267</v>
      </c>
      <c r="B71" s="40">
        <v>67.183780854885555</v>
      </c>
      <c r="C71" s="30">
        <v>4.8000000000000001E-2</v>
      </c>
      <c r="D71" s="40">
        <f>+B71*(1+E71)</f>
        <v>70.744521240194487</v>
      </c>
      <c r="E71" s="30">
        <v>5.2999999999999999E-2</v>
      </c>
      <c r="F71" s="40">
        <f>+D71*(1+G71)</f>
        <v>74.211002780964009</v>
      </c>
      <c r="G71" s="30">
        <v>4.9000000000000002E-2</v>
      </c>
      <c r="H71" s="40">
        <f>+F71*(1+I71)</f>
        <v>77.698919911669307</v>
      </c>
      <c r="I71" s="30">
        <v>4.7E-2</v>
      </c>
    </row>
    <row r="72" spans="1:9" ht="15" customHeight="1" x14ac:dyDescent="0.25">
      <c r="A72" s="39" t="s">
        <v>266</v>
      </c>
      <c r="B72" s="40">
        <v>812.92374834411521</v>
      </c>
      <c r="C72" s="30">
        <v>4.8000000000000001E-2</v>
      </c>
      <c r="D72" s="40">
        <f>+B72*(1+E72)</f>
        <v>856.00870700635323</v>
      </c>
      <c r="E72" s="30">
        <v>5.2999999999999999E-2</v>
      </c>
      <c r="F72" s="40">
        <f>+D72*(1+G72)</f>
        <v>897.95313364966444</v>
      </c>
      <c r="G72" s="30">
        <v>4.9000000000000002E-2</v>
      </c>
      <c r="H72" s="40">
        <f>+F72*(1+I72)</f>
        <v>940.15693093119864</v>
      </c>
      <c r="I72" s="30">
        <v>4.7E-2</v>
      </c>
    </row>
    <row r="73" spans="1:9" ht="15" customHeight="1" x14ac:dyDescent="0.25">
      <c r="A73" s="39" t="s">
        <v>257</v>
      </c>
      <c r="B73" s="40">
        <v>67.183780854885555</v>
      </c>
      <c r="C73" s="30">
        <v>4.8000000000000001E-2</v>
      </c>
      <c r="D73" s="40">
        <f>+B73*(1+E73)</f>
        <v>70.744521240194487</v>
      </c>
      <c r="E73" s="30">
        <v>5.2999999999999999E-2</v>
      </c>
      <c r="F73" s="40">
        <f>+D73*(1+G73)</f>
        <v>74.211002780964009</v>
      </c>
      <c r="G73" s="30">
        <v>4.9000000000000002E-2</v>
      </c>
      <c r="H73" s="40">
        <f>+F73*(1+I73)</f>
        <v>77.698919911669307</v>
      </c>
      <c r="I73" s="30">
        <v>4.7E-2</v>
      </c>
    </row>
    <row r="74" spans="1:9" ht="15" customHeight="1" x14ac:dyDescent="0.25">
      <c r="A74" s="39" t="s">
        <v>256</v>
      </c>
      <c r="B74" s="40">
        <v>243.8771245032346</v>
      </c>
      <c r="C74" s="30">
        <v>4.8000000000000001E-2</v>
      </c>
      <c r="D74" s="40">
        <f>+B74*(1+E74)</f>
        <v>256.80261210190599</v>
      </c>
      <c r="E74" s="30">
        <v>5.2999999999999999E-2</v>
      </c>
      <c r="F74" s="40">
        <f>+D74*(1+G74)</f>
        <v>269.38594009489935</v>
      </c>
      <c r="G74" s="30">
        <v>4.9000000000000002E-2</v>
      </c>
      <c r="H74" s="40">
        <f>+F74*(1+I74)</f>
        <v>282.04707927935959</v>
      </c>
      <c r="I74" s="30">
        <v>4.7E-2</v>
      </c>
    </row>
    <row r="75" spans="1:9" ht="15" customHeight="1" x14ac:dyDescent="0.25">
      <c r="A75" s="39" t="s">
        <v>255</v>
      </c>
      <c r="B75" s="40">
        <v>1343.675617097711</v>
      </c>
      <c r="C75" s="30">
        <v>4.8000000000000001E-2</v>
      </c>
      <c r="D75" s="40">
        <f>+B75*(1+E75)</f>
        <v>1414.8904248038896</v>
      </c>
      <c r="E75" s="30">
        <v>5.2999999999999999E-2</v>
      </c>
      <c r="F75" s="40">
        <f>+D75*(1+G75)</f>
        <v>1484.2200556192802</v>
      </c>
      <c r="G75" s="30">
        <v>4.9000000000000002E-2</v>
      </c>
      <c r="H75" s="40">
        <f>+F75*(1+I75)</f>
        <v>1553.9783982333863</v>
      </c>
      <c r="I75" s="30">
        <v>4.7E-2</v>
      </c>
    </row>
    <row r="76" spans="1:9" ht="15" customHeight="1" x14ac:dyDescent="0.25">
      <c r="A76" s="39"/>
      <c r="B76" s="40"/>
      <c r="C76" s="30"/>
      <c r="D76" s="40"/>
      <c r="E76" s="30"/>
      <c r="F76" s="40"/>
      <c r="G76" s="30"/>
      <c r="H76" s="40"/>
      <c r="I76" s="30"/>
    </row>
    <row r="77" spans="1:9" ht="15.75" customHeight="1" x14ac:dyDescent="0.3">
      <c r="A77" s="41" t="s">
        <v>265</v>
      </c>
      <c r="B77" s="40"/>
      <c r="C77" s="30"/>
      <c r="D77" s="40"/>
      <c r="E77" s="30"/>
      <c r="F77" s="40"/>
      <c r="G77" s="30"/>
      <c r="H77" s="40"/>
      <c r="I77" s="30"/>
    </row>
    <row r="78" spans="1:9" ht="15" customHeight="1" x14ac:dyDescent="0.25">
      <c r="A78" s="39" t="s">
        <v>264</v>
      </c>
      <c r="B78" s="40">
        <v>67.183780854885555</v>
      </c>
      <c r="C78" s="30">
        <v>4.8000000000000001E-2</v>
      </c>
      <c r="D78" s="40">
        <f>+B78*(1+E78)</f>
        <v>70.744521240194487</v>
      </c>
      <c r="E78" s="30">
        <v>5.2999999999999999E-2</v>
      </c>
      <c r="F78" s="40">
        <f>+D78*(1+G78)</f>
        <v>73.857280174763048</v>
      </c>
      <c r="G78" s="30">
        <v>4.3999999999999997E-2</v>
      </c>
      <c r="H78" s="40">
        <f>+F78*(1+I78)</f>
        <v>77.107000502452621</v>
      </c>
      <c r="I78" s="30">
        <v>4.3999999999999997E-2</v>
      </c>
    </row>
    <row r="79" spans="1:9" ht="15" customHeight="1" x14ac:dyDescent="0.25">
      <c r="A79" s="39" t="s">
        <v>257</v>
      </c>
      <c r="B79" s="40">
        <v>406.46187417205761</v>
      </c>
      <c r="C79" s="30">
        <v>4.8000000000000001E-2</v>
      </c>
      <c r="D79" s="40">
        <f>+B79*(1+E79)</f>
        <v>428.00435350317662</v>
      </c>
      <c r="E79" s="30">
        <v>5.2999999999999999E-2</v>
      </c>
      <c r="F79" s="40">
        <f>+D79*(1+G79)</f>
        <v>446.83654505731641</v>
      </c>
      <c r="G79" s="30">
        <v>4.3999999999999997E-2</v>
      </c>
      <c r="H79" s="40">
        <f>+F79*(1+I79)</f>
        <v>466.49735303983834</v>
      </c>
      <c r="I79" s="30">
        <v>4.3999999999999997E-2</v>
      </c>
    </row>
    <row r="80" spans="1:9" ht="15" customHeight="1" x14ac:dyDescent="0.25">
      <c r="A80" s="39" t="s">
        <v>256</v>
      </c>
      <c r="B80" s="40">
        <v>67.183780854885555</v>
      </c>
      <c r="C80" s="30">
        <v>4.8000000000000001E-2</v>
      </c>
      <c r="D80" s="40">
        <f>+B80*(1+E80)</f>
        <v>70.744521240194487</v>
      </c>
      <c r="E80" s="30">
        <v>5.2999999999999999E-2</v>
      </c>
      <c r="F80" s="40">
        <f>+D80*(1+G80)</f>
        <v>73.857280174763048</v>
      </c>
      <c r="G80" s="30">
        <v>4.3999999999999997E-2</v>
      </c>
      <c r="H80" s="40">
        <f>+F80*(1+I80)</f>
        <v>77.107000502452621</v>
      </c>
      <c r="I80" s="30">
        <v>4.3999999999999997E-2</v>
      </c>
    </row>
    <row r="81" spans="1:9" ht="15" customHeight="1" x14ac:dyDescent="0.25">
      <c r="A81" s="39" t="s">
        <v>255</v>
      </c>
      <c r="B81" s="40">
        <v>67.183780854885555</v>
      </c>
      <c r="C81" s="30">
        <v>4.8000000000000001E-2</v>
      </c>
      <c r="D81" s="40">
        <f>+B81*(1+E81)</f>
        <v>70.744521240194487</v>
      </c>
      <c r="E81" s="30">
        <v>5.2999999999999999E-2</v>
      </c>
      <c r="F81" s="40">
        <f>+D81*(1+G81)</f>
        <v>73.857280174763048</v>
      </c>
      <c r="G81" s="30">
        <v>4.3999999999999997E-2</v>
      </c>
      <c r="H81" s="40">
        <f>+F81*(1+I81)</f>
        <v>77.107000502452621</v>
      </c>
      <c r="I81" s="30">
        <v>4.3999999999999997E-2</v>
      </c>
    </row>
    <row r="82" spans="1:9" ht="15" customHeight="1" x14ac:dyDescent="0.25">
      <c r="A82" s="39"/>
      <c r="B82" s="40"/>
      <c r="C82" s="30"/>
      <c r="D82" s="40"/>
      <c r="E82" s="30"/>
      <c r="F82" s="40"/>
      <c r="G82" s="30"/>
      <c r="H82" s="40"/>
      <c r="I82" s="30"/>
    </row>
    <row r="83" spans="1:9" ht="15.75" customHeight="1" x14ac:dyDescent="0.3">
      <c r="A83" s="42" t="s">
        <v>263</v>
      </c>
      <c r="B83" s="40"/>
      <c r="C83" s="30"/>
      <c r="D83" s="40"/>
      <c r="E83" s="30"/>
      <c r="F83" s="40"/>
      <c r="G83" s="30"/>
      <c r="H83" s="40"/>
      <c r="I83" s="30"/>
    </row>
    <row r="84" spans="1:9" ht="15" customHeight="1" x14ac:dyDescent="0.25">
      <c r="A84" s="39" t="s">
        <v>258</v>
      </c>
      <c r="B84" s="40">
        <v>406.46187417205761</v>
      </c>
      <c r="C84" s="30">
        <v>4.8000000000000001E-2</v>
      </c>
      <c r="D84" s="40">
        <f>+B84*(1+E84)</f>
        <v>428.00435350317662</v>
      </c>
      <c r="E84" s="30">
        <v>5.2999999999999999E-2</v>
      </c>
      <c r="F84" s="40">
        <f>+D84*(1+G84)</f>
        <v>448.97656682483222</v>
      </c>
      <c r="G84" s="30">
        <v>4.9000000000000002E-2</v>
      </c>
      <c r="H84" s="40">
        <f>+F84*(1+I84)</f>
        <v>470.07846546559932</v>
      </c>
      <c r="I84" s="30">
        <v>4.7E-2</v>
      </c>
    </row>
    <row r="85" spans="1:9" ht="15" customHeight="1" x14ac:dyDescent="0.25">
      <c r="A85" s="39" t="s">
        <v>257</v>
      </c>
      <c r="B85" s="40">
        <v>67.183780854885555</v>
      </c>
      <c r="C85" s="30">
        <v>4.8000000000000001E-2</v>
      </c>
      <c r="D85" s="40">
        <f>+B85*(1+E85)</f>
        <v>70.744521240194487</v>
      </c>
      <c r="E85" s="30">
        <v>5.2999999999999999E-2</v>
      </c>
      <c r="F85" s="40">
        <f>+D85*(1+G85)</f>
        <v>74.211002780964009</v>
      </c>
      <c r="G85" s="30">
        <v>4.9000000000000002E-2</v>
      </c>
      <c r="H85" s="40">
        <f>+F85*(1+I85)</f>
        <v>77.698919911669307</v>
      </c>
      <c r="I85" s="30">
        <v>4.7E-2</v>
      </c>
    </row>
    <row r="86" spans="1:9" ht="15" customHeight="1" x14ac:dyDescent="0.25">
      <c r="A86" s="39" t="s">
        <v>256</v>
      </c>
      <c r="B86" s="40">
        <v>812.92374834411521</v>
      </c>
      <c r="C86" s="30">
        <v>4.8000000000000001E-2</v>
      </c>
      <c r="D86" s="40">
        <f>+B86*(1+E86)</f>
        <v>856.00870700635323</v>
      </c>
      <c r="E86" s="30">
        <v>5.2999999999999999E-2</v>
      </c>
      <c r="F86" s="40">
        <f>+D86*(1+G86)</f>
        <v>897.95313364966444</v>
      </c>
      <c r="G86" s="30">
        <v>4.9000000000000002E-2</v>
      </c>
      <c r="H86" s="40">
        <f>+F86*(1+I86)</f>
        <v>940.15693093119864</v>
      </c>
      <c r="I86" s="30">
        <v>4.7E-2</v>
      </c>
    </row>
    <row r="87" spans="1:9" ht="15" customHeight="1" x14ac:dyDescent="0.25">
      <c r="A87" s="39" t="s">
        <v>255</v>
      </c>
      <c r="B87" s="40">
        <v>812.92374834411521</v>
      </c>
      <c r="C87" s="30">
        <v>4.8000000000000001E-2</v>
      </c>
      <c r="D87" s="40">
        <f>+B87*(1+E87)</f>
        <v>856.00870700635323</v>
      </c>
      <c r="E87" s="30">
        <v>5.2999999999999999E-2</v>
      </c>
      <c r="F87" s="40">
        <f>+D87*(1+G87)</f>
        <v>897.95313364966444</v>
      </c>
      <c r="G87" s="30">
        <v>4.9000000000000002E-2</v>
      </c>
      <c r="H87" s="40">
        <f>+F87*(1+I87)</f>
        <v>940.15693093119864</v>
      </c>
      <c r="I87" s="30">
        <v>4.7E-2</v>
      </c>
    </row>
    <row r="88" spans="1:9" ht="15" customHeight="1" x14ac:dyDescent="0.25">
      <c r="A88" s="39"/>
      <c r="B88" s="40"/>
      <c r="C88" s="30"/>
      <c r="D88" s="40"/>
      <c r="E88" s="30"/>
      <c r="F88" s="40"/>
      <c r="G88" s="30"/>
      <c r="H88" s="40"/>
      <c r="I88" s="30"/>
    </row>
    <row r="89" spans="1:9" ht="15.75" customHeight="1" x14ac:dyDescent="0.3">
      <c r="A89" s="41" t="s">
        <v>262</v>
      </c>
      <c r="B89" s="40">
        <v>671.83780854885549</v>
      </c>
      <c r="C89" s="30">
        <v>4.8000000000000001E-2</v>
      </c>
      <c r="D89" s="40">
        <f>+B89*(1+E89)</f>
        <v>707.44521240194479</v>
      </c>
      <c r="E89" s="30">
        <v>5.2999999999999999E-2</v>
      </c>
      <c r="F89" s="40">
        <f>+D89*(1+G89)</f>
        <v>742.11002780964009</v>
      </c>
      <c r="G89" s="30">
        <v>4.9000000000000002E-2</v>
      </c>
      <c r="H89" s="40">
        <f>+F89*(1+I89)</f>
        <v>776.98919911669316</v>
      </c>
      <c r="I89" s="30">
        <v>4.7E-2</v>
      </c>
    </row>
    <row r="90" spans="1:9" ht="15" customHeight="1" x14ac:dyDescent="0.25">
      <c r="A90" s="39"/>
      <c r="B90" s="40"/>
      <c r="C90" s="30"/>
      <c r="D90" s="40"/>
      <c r="E90" s="30"/>
      <c r="F90" s="40"/>
      <c r="G90" s="30"/>
      <c r="H90" s="40"/>
      <c r="I90" s="30"/>
    </row>
    <row r="91" spans="1:9" ht="31.5" customHeight="1" x14ac:dyDescent="0.3">
      <c r="A91" s="42" t="s">
        <v>261</v>
      </c>
      <c r="B91" s="40"/>
      <c r="C91" s="30"/>
      <c r="D91" s="40"/>
      <c r="E91" s="30"/>
      <c r="F91" s="40"/>
      <c r="G91" s="30"/>
      <c r="H91" s="40"/>
      <c r="I91" s="30"/>
    </row>
    <row r="92" spans="1:9" ht="15" customHeight="1" x14ac:dyDescent="0.25">
      <c r="A92" s="39" t="s">
        <v>258</v>
      </c>
      <c r="B92" s="40">
        <v>812.92374834411521</v>
      </c>
      <c r="C92" s="30">
        <v>4.8000000000000001E-2</v>
      </c>
      <c r="D92" s="40">
        <f>+B92*(1+E92)</f>
        <v>856.00870700635323</v>
      </c>
      <c r="E92" s="30">
        <v>5.2999999999999999E-2</v>
      </c>
      <c r="F92" s="40">
        <f>+D92*(1+G92)</f>
        <v>893.67309011463283</v>
      </c>
      <c r="G92" s="30">
        <v>4.3999999999999997E-2</v>
      </c>
      <c r="H92" s="40">
        <f>+F92*(1+I92)</f>
        <v>932.99470607967669</v>
      </c>
      <c r="I92" s="30">
        <v>4.3999999999999997E-2</v>
      </c>
    </row>
    <row r="93" spans="1:9" ht="15" customHeight="1" x14ac:dyDescent="0.25">
      <c r="A93" s="39" t="s">
        <v>257</v>
      </c>
      <c r="B93" s="40">
        <v>67.183780854885555</v>
      </c>
      <c r="C93" s="30">
        <v>4.8000000000000001E-2</v>
      </c>
      <c r="D93" s="40">
        <f>+B93*(1+E93)</f>
        <v>70.744521240194487</v>
      </c>
      <c r="E93" s="30">
        <v>5.2999999999999999E-2</v>
      </c>
      <c r="F93" s="40">
        <f>+D93*(1+G93)</f>
        <v>73.857280174763048</v>
      </c>
      <c r="G93" s="30">
        <v>4.3999999999999997E-2</v>
      </c>
      <c r="H93" s="40">
        <f>+F93*(1+I93)</f>
        <v>77.107000502452621</v>
      </c>
      <c r="I93" s="30">
        <v>4.3999999999999997E-2</v>
      </c>
    </row>
    <row r="94" spans="1:9" ht="15" customHeight="1" x14ac:dyDescent="0.25">
      <c r="A94" s="39" t="s">
        <v>256</v>
      </c>
      <c r="B94" s="40">
        <v>812.92374834411521</v>
      </c>
      <c r="C94" s="30">
        <v>4.8000000000000001E-2</v>
      </c>
      <c r="D94" s="40">
        <f>+B94*(1+E94)</f>
        <v>856.00870700635323</v>
      </c>
      <c r="E94" s="30">
        <v>5.2999999999999999E-2</v>
      </c>
      <c r="F94" s="40">
        <f>+D94*(1+G94)</f>
        <v>893.67309011463283</v>
      </c>
      <c r="G94" s="30">
        <v>4.3999999999999997E-2</v>
      </c>
      <c r="H94" s="40">
        <f>+F94*(1+I94)</f>
        <v>932.99470607967669</v>
      </c>
      <c r="I94" s="30">
        <v>4.3999999999999997E-2</v>
      </c>
    </row>
    <row r="95" spans="1:9" ht="15" customHeight="1" x14ac:dyDescent="0.25">
      <c r="A95" s="39" t="s">
        <v>255</v>
      </c>
      <c r="B95" s="40">
        <v>1343.675617097711</v>
      </c>
      <c r="C95" s="30">
        <v>4.8000000000000001E-2</v>
      </c>
      <c r="D95" s="40">
        <f>+B95*(1+E95)</f>
        <v>1414.8904248038896</v>
      </c>
      <c r="E95" s="30">
        <v>5.2999999999999999E-2</v>
      </c>
      <c r="F95" s="40">
        <f>+D95*(1+G95)</f>
        <v>1477.1456034952607</v>
      </c>
      <c r="G95" s="30">
        <v>4.3999999999999997E-2</v>
      </c>
      <c r="H95" s="40">
        <f>+F95*(1+I95)</f>
        <v>1542.1400100490523</v>
      </c>
      <c r="I95" s="30">
        <v>4.3999999999999997E-2</v>
      </c>
    </row>
    <row r="96" spans="1:9" ht="15" customHeight="1" x14ac:dyDescent="0.25">
      <c r="A96" s="39"/>
      <c r="B96" s="40"/>
      <c r="C96" s="30"/>
      <c r="D96" s="40"/>
      <c r="E96" s="30"/>
      <c r="F96" s="40"/>
      <c r="G96" s="30"/>
      <c r="H96" s="40"/>
      <c r="I96" s="30"/>
    </row>
    <row r="97" spans="1:9" ht="15.75" customHeight="1" x14ac:dyDescent="0.3">
      <c r="A97" s="41" t="s">
        <v>260</v>
      </c>
      <c r="B97" s="40"/>
      <c r="C97" s="30"/>
      <c r="D97" s="40"/>
      <c r="E97" s="30"/>
      <c r="F97" s="40"/>
      <c r="G97" s="30"/>
      <c r="H97" s="40"/>
      <c r="I97" s="30"/>
    </row>
    <row r="98" spans="1:9" ht="15" customHeight="1" x14ac:dyDescent="0.25">
      <c r="A98" s="39" t="s">
        <v>258</v>
      </c>
      <c r="B98" s="40">
        <v>406.46187417205761</v>
      </c>
      <c r="C98" s="30">
        <v>4.8000000000000001E-2</v>
      </c>
      <c r="D98" s="40">
        <f>+B98*(1+E98)</f>
        <v>428.00435350317662</v>
      </c>
      <c r="E98" s="30">
        <v>5.2999999999999999E-2</v>
      </c>
      <c r="F98" s="40">
        <f>+D98*(1+G98)</f>
        <v>446.83654505731641</v>
      </c>
      <c r="G98" s="30">
        <v>4.3999999999999997E-2</v>
      </c>
      <c r="H98" s="40">
        <f>+F98*(1+I98)</f>
        <v>466.49735303983834</v>
      </c>
      <c r="I98" s="30">
        <v>4.3999999999999997E-2</v>
      </c>
    </row>
    <row r="99" spans="1:9" ht="15" customHeight="1" x14ac:dyDescent="0.25">
      <c r="A99" s="39" t="s">
        <v>257</v>
      </c>
      <c r="B99" s="40">
        <v>67.183780854885555</v>
      </c>
      <c r="C99" s="30">
        <v>4.8000000000000001E-2</v>
      </c>
      <c r="D99" s="40">
        <f>+B99*(1+E99)</f>
        <v>70.744521240194487</v>
      </c>
      <c r="E99" s="30">
        <v>5.2999999999999999E-2</v>
      </c>
      <c r="F99" s="40">
        <f>+D99*(1+G99)</f>
        <v>73.857280174763048</v>
      </c>
      <c r="G99" s="30">
        <v>4.3999999999999997E-2</v>
      </c>
      <c r="H99" s="40">
        <f>+F99*(1+I99)</f>
        <v>77.107000502452621</v>
      </c>
      <c r="I99" s="30">
        <v>4.3999999999999997E-2</v>
      </c>
    </row>
    <row r="100" spans="1:9" ht="15" customHeight="1" x14ac:dyDescent="0.25">
      <c r="A100" s="39" t="s">
        <v>256</v>
      </c>
      <c r="B100" s="40">
        <v>812.92374834411521</v>
      </c>
      <c r="C100" s="30">
        <v>4.8000000000000001E-2</v>
      </c>
      <c r="D100" s="40">
        <f>+B100*(1+E100)</f>
        <v>856.00870700635323</v>
      </c>
      <c r="E100" s="30">
        <v>5.2999999999999999E-2</v>
      </c>
      <c r="F100" s="40">
        <f>+D100*(1+G100)</f>
        <v>893.67309011463283</v>
      </c>
      <c r="G100" s="30">
        <v>4.3999999999999997E-2</v>
      </c>
      <c r="H100" s="40">
        <f>+F100*(1+I100)</f>
        <v>932.99470607967669</v>
      </c>
      <c r="I100" s="30">
        <v>4.3999999999999997E-2</v>
      </c>
    </row>
    <row r="101" spans="1:9" ht="15" customHeight="1" x14ac:dyDescent="0.25">
      <c r="A101" s="39" t="s">
        <v>255</v>
      </c>
      <c r="B101" s="40">
        <v>812.92374834411521</v>
      </c>
      <c r="C101" s="30">
        <v>4.8000000000000001E-2</v>
      </c>
      <c r="D101" s="40">
        <f>+B101*(1+E101)</f>
        <v>856.00870700635323</v>
      </c>
      <c r="E101" s="30">
        <v>5.2999999999999999E-2</v>
      </c>
      <c r="F101" s="40">
        <f>+D101*(1+G101)</f>
        <v>893.67309011463283</v>
      </c>
      <c r="G101" s="30">
        <v>4.3999999999999997E-2</v>
      </c>
      <c r="H101" s="40">
        <f>+F101*(1+I101)</f>
        <v>932.99470607967669</v>
      </c>
      <c r="I101" s="30">
        <v>4.3999999999999997E-2</v>
      </c>
    </row>
    <row r="102" spans="1:9" ht="15" customHeight="1" x14ac:dyDescent="0.25">
      <c r="A102" s="39"/>
      <c r="B102" s="40"/>
      <c r="C102" s="30"/>
      <c r="D102" s="40"/>
      <c r="E102" s="30"/>
      <c r="F102" s="40"/>
      <c r="G102" s="30"/>
      <c r="H102" s="40"/>
      <c r="I102" s="30"/>
    </row>
    <row r="103" spans="1:9" ht="15.75" customHeight="1" x14ac:dyDescent="0.3">
      <c r="A103" s="41" t="s">
        <v>259</v>
      </c>
      <c r="B103" s="40"/>
      <c r="C103" s="30"/>
      <c r="D103" s="40"/>
      <c r="E103" s="30"/>
      <c r="F103" s="40"/>
      <c r="G103" s="30"/>
      <c r="H103" s="40"/>
      <c r="I103" s="30"/>
    </row>
    <row r="104" spans="1:9" ht="15" customHeight="1" x14ac:dyDescent="0.25">
      <c r="A104" s="39" t="s">
        <v>258</v>
      </c>
      <c r="B104" s="40">
        <v>67.183780854885555</v>
      </c>
      <c r="C104" s="30">
        <v>4.8000000000000001E-2</v>
      </c>
      <c r="D104" s="40">
        <f>+B104*(1+E104)</f>
        <v>70.744521240194487</v>
      </c>
      <c r="E104" s="30">
        <v>5.2999999999999999E-2</v>
      </c>
      <c r="F104" s="40">
        <f>+D104*(1+G104)</f>
        <v>73.857280174763048</v>
      </c>
      <c r="G104" s="30">
        <v>4.3999999999999997E-2</v>
      </c>
      <c r="H104" s="40">
        <f>+F104*(1+I104)</f>
        <v>77.107000502452621</v>
      </c>
      <c r="I104" s="30">
        <v>4.3999999999999997E-2</v>
      </c>
    </row>
    <row r="105" spans="1:9" ht="15" customHeight="1" x14ac:dyDescent="0.25">
      <c r="A105" s="39" t="s">
        <v>257</v>
      </c>
      <c r="B105" s="40">
        <v>67.183780854885555</v>
      </c>
      <c r="C105" s="30">
        <v>4.8000000000000001E-2</v>
      </c>
      <c r="D105" s="40">
        <f>+B105*(1+E105)</f>
        <v>70.744521240194487</v>
      </c>
      <c r="E105" s="30">
        <v>5.2999999999999999E-2</v>
      </c>
      <c r="F105" s="40">
        <f>+D105*(1+G105)</f>
        <v>73.857280174763048</v>
      </c>
      <c r="G105" s="30">
        <v>4.3999999999999997E-2</v>
      </c>
      <c r="H105" s="40">
        <f>+F105*(1+I105)</f>
        <v>77.107000502452621</v>
      </c>
      <c r="I105" s="30">
        <v>4.3999999999999997E-2</v>
      </c>
    </row>
    <row r="106" spans="1:9" ht="15" customHeight="1" x14ac:dyDescent="0.25">
      <c r="A106" s="39" t="s">
        <v>256</v>
      </c>
      <c r="B106" s="40">
        <v>67.183780854885555</v>
      </c>
      <c r="C106" s="30">
        <v>4.8000000000000001E-2</v>
      </c>
      <c r="D106" s="40">
        <f>+B106*(1+E106)</f>
        <v>70.744521240194487</v>
      </c>
      <c r="E106" s="30">
        <v>5.2999999999999999E-2</v>
      </c>
      <c r="F106" s="40">
        <f>+D106*(1+G106)</f>
        <v>73.857280174763048</v>
      </c>
      <c r="G106" s="30">
        <v>4.3999999999999997E-2</v>
      </c>
      <c r="H106" s="40">
        <f>+F106*(1+I106)</f>
        <v>77.107000502452621</v>
      </c>
      <c r="I106" s="30">
        <v>4.3999999999999997E-2</v>
      </c>
    </row>
    <row r="107" spans="1:9" ht="15.75" customHeight="1" x14ac:dyDescent="0.25">
      <c r="A107" s="39" t="s">
        <v>255</v>
      </c>
      <c r="B107" s="40">
        <v>67.183780854885555</v>
      </c>
      <c r="C107" s="30">
        <v>4.8000000000000001E-2</v>
      </c>
      <c r="D107" s="40">
        <f>+B107*(1+E107)</f>
        <v>70.744521240194487</v>
      </c>
      <c r="E107" s="30">
        <v>5.2999999999999999E-2</v>
      </c>
      <c r="F107" s="40">
        <f>+D107*(1+G107)</f>
        <v>73.857280174763048</v>
      </c>
      <c r="G107" s="30">
        <v>4.3999999999999997E-2</v>
      </c>
      <c r="H107" s="40">
        <f>+F107*(1+I107)</f>
        <v>77.107000502452621</v>
      </c>
      <c r="I107" s="30">
        <v>4.3999999999999997E-2</v>
      </c>
    </row>
  </sheetData>
  <pageMargins left="0.7" right="0.7" top="0.75" bottom="0.75" header="0.3" footer="0.3"/>
  <pageSetup scale="31" orientation="portrait" horizontalDpi="300" verticalDpi="300" r:id="rId1"/>
  <rowBreaks count="2" manualBreakCount="2">
    <brk id="33" max="16383" man="1"/>
    <brk id="57"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56"/>
  <sheetViews>
    <sheetView view="pageBreakPreview" zoomScale="70" zoomScaleNormal="70" zoomScaleSheetLayoutView="70" workbookViewId="0">
      <selection activeCell="E3" sqref="E3"/>
    </sheetView>
  </sheetViews>
  <sheetFormatPr defaultColWidth="8.77734375" defaultRowHeight="15" x14ac:dyDescent="0.25"/>
  <cols>
    <col min="1" max="1" width="8.77734375" style="38"/>
    <col min="2" max="2" width="55.44140625" style="52" customWidth="1"/>
    <col min="3" max="5" width="19.77734375" style="86" customWidth="1"/>
    <col min="6" max="16384" width="8.77734375" style="38"/>
  </cols>
  <sheetData>
    <row r="1" spans="1:5" ht="44.1" customHeight="1" x14ac:dyDescent="0.3">
      <c r="A1" s="200" t="s">
        <v>254</v>
      </c>
      <c r="B1" s="200"/>
      <c r="C1" s="200"/>
      <c r="D1" s="200"/>
      <c r="E1" s="200"/>
    </row>
    <row r="2" spans="1:5" ht="31.2" x14ac:dyDescent="0.25">
      <c r="A2" s="48" t="s">
        <v>253</v>
      </c>
      <c r="B2" s="50" t="s">
        <v>252</v>
      </c>
      <c r="C2" s="84" t="s">
        <v>251</v>
      </c>
      <c r="D2" s="84" t="s">
        <v>250</v>
      </c>
      <c r="E2" s="84" t="s">
        <v>249</v>
      </c>
    </row>
    <row r="3" spans="1:5" x14ac:dyDescent="0.25">
      <c r="A3" s="49">
        <v>251</v>
      </c>
      <c r="B3" s="51" t="s">
        <v>248</v>
      </c>
      <c r="C3" s="85" t="s">
        <v>186</v>
      </c>
      <c r="D3" s="85" t="s">
        <v>189</v>
      </c>
      <c r="E3" s="85" t="s">
        <v>188</v>
      </c>
    </row>
    <row r="4" spans="1:5" x14ac:dyDescent="0.25">
      <c r="A4" s="49">
        <v>3</v>
      </c>
      <c r="B4" s="51" t="s">
        <v>247</v>
      </c>
      <c r="C4" s="85" t="s">
        <v>186</v>
      </c>
      <c r="D4" s="85" t="s">
        <v>215</v>
      </c>
      <c r="E4" s="85" t="s">
        <v>226</v>
      </c>
    </row>
    <row r="5" spans="1:5" x14ac:dyDescent="0.25">
      <c r="A5" s="49">
        <v>412</v>
      </c>
      <c r="B5" s="51" t="s">
        <v>246</v>
      </c>
      <c r="C5" s="85" t="s">
        <v>186</v>
      </c>
      <c r="D5" s="85" t="s">
        <v>189</v>
      </c>
      <c r="E5" s="85" t="s">
        <v>188</v>
      </c>
    </row>
    <row r="6" spans="1:5" x14ac:dyDescent="0.25">
      <c r="A6" s="49">
        <v>50</v>
      </c>
      <c r="B6" s="51" t="s">
        <v>245</v>
      </c>
      <c r="C6" s="85" t="s">
        <v>186</v>
      </c>
      <c r="D6" s="85" t="s">
        <v>215</v>
      </c>
      <c r="E6" s="85" t="s">
        <v>226</v>
      </c>
    </row>
    <row r="7" spans="1:5" x14ac:dyDescent="0.25">
      <c r="A7" s="198">
        <v>61</v>
      </c>
      <c r="B7" s="51" t="s">
        <v>244</v>
      </c>
      <c r="C7" s="199" t="s">
        <v>186</v>
      </c>
      <c r="D7" s="85" t="s">
        <v>236</v>
      </c>
      <c r="E7" s="85" t="s">
        <v>235</v>
      </c>
    </row>
    <row r="8" spans="1:5" x14ac:dyDescent="0.25">
      <c r="A8" s="198"/>
      <c r="B8" s="51" t="s">
        <v>290</v>
      </c>
      <c r="C8" s="199"/>
      <c r="D8" s="85" t="s">
        <v>236</v>
      </c>
      <c r="E8" s="85" t="s">
        <v>235</v>
      </c>
    </row>
    <row r="9" spans="1:5" x14ac:dyDescent="0.25">
      <c r="A9" s="198"/>
      <c r="B9" s="51" t="s">
        <v>291</v>
      </c>
      <c r="C9" s="199"/>
      <c r="D9" s="85" t="s">
        <v>236</v>
      </c>
      <c r="E9" s="85" t="s">
        <v>235</v>
      </c>
    </row>
    <row r="10" spans="1:5" x14ac:dyDescent="0.25">
      <c r="A10" s="49">
        <v>621</v>
      </c>
      <c r="B10" s="51" t="s">
        <v>243</v>
      </c>
      <c r="C10" s="85" t="s">
        <v>186</v>
      </c>
      <c r="D10" s="85" t="s">
        <v>189</v>
      </c>
      <c r="E10" s="85" t="s">
        <v>188</v>
      </c>
    </row>
    <row r="11" spans="1:5" x14ac:dyDescent="0.25">
      <c r="A11" s="49">
        <v>622</v>
      </c>
      <c r="B11" s="51" t="s">
        <v>242</v>
      </c>
      <c r="C11" s="85" t="s">
        <v>186</v>
      </c>
      <c r="D11" s="85" t="s">
        <v>189</v>
      </c>
      <c r="E11" s="85" t="s">
        <v>188</v>
      </c>
    </row>
    <row r="12" spans="1:5" x14ac:dyDescent="0.25">
      <c r="A12" s="49">
        <v>623</v>
      </c>
      <c r="B12" s="51" t="s">
        <v>241</v>
      </c>
      <c r="C12" s="85" t="s">
        <v>186</v>
      </c>
      <c r="D12" s="85" t="s">
        <v>189</v>
      </c>
      <c r="E12" s="85" t="s">
        <v>188</v>
      </c>
    </row>
    <row r="13" spans="1:5" x14ac:dyDescent="0.25">
      <c r="A13" s="49">
        <v>624</v>
      </c>
      <c r="B13" s="51" t="s">
        <v>240</v>
      </c>
      <c r="C13" s="85" t="s">
        <v>186</v>
      </c>
      <c r="D13" s="85" t="s">
        <v>189</v>
      </c>
      <c r="E13" s="85" t="s">
        <v>188</v>
      </c>
    </row>
    <row r="14" spans="1:5" x14ac:dyDescent="0.25">
      <c r="A14" s="49">
        <v>625</v>
      </c>
      <c r="B14" s="51" t="s">
        <v>239</v>
      </c>
      <c r="C14" s="85" t="s">
        <v>186</v>
      </c>
      <c r="D14" s="85" t="s">
        <v>186</v>
      </c>
      <c r="E14" s="85" t="s">
        <v>228</v>
      </c>
    </row>
    <row r="15" spans="1:5" x14ac:dyDescent="0.25">
      <c r="A15" s="49">
        <v>626</v>
      </c>
      <c r="B15" s="51" t="s">
        <v>238</v>
      </c>
      <c r="C15" s="85" t="s">
        <v>186</v>
      </c>
      <c r="D15" s="85" t="s">
        <v>189</v>
      </c>
      <c r="E15" s="85" t="s">
        <v>188</v>
      </c>
    </row>
    <row r="16" spans="1:5" x14ac:dyDescent="0.25">
      <c r="A16" s="49">
        <v>631</v>
      </c>
      <c r="B16" s="51" t="s">
        <v>237</v>
      </c>
      <c r="C16" s="85" t="s">
        <v>186</v>
      </c>
      <c r="D16" s="85" t="s">
        <v>236</v>
      </c>
      <c r="E16" s="85" t="s">
        <v>235</v>
      </c>
    </row>
    <row r="17" spans="1:5" x14ac:dyDescent="0.25">
      <c r="A17" s="49">
        <v>632</v>
      </c>
      <c r="B17" s="51" t="s">
        <v>234</v>
      </c>
      <c r="C17" s="85" t="s">
        <v>186</v>
      </c>
      <c r="D17" s="85" t="s">
        <v>189</v>
      </c>
      <c r="E17" s="85" t="s">
        <v>188</v>
      </c>
    </row>
    <row r="18" spans="1:5" x14ac:dyDescent="0.25">
      <c r="A18" s="49">
        <v>633</v>
      </c>
      <c r="B18" s="51" t="s">
        <v>233</v>
      </c>
      <c r="C18" s="85" t="s">
        <v>186</v>
      </c>
      <c r="D18" s="85" t="s">
        <v>189</v>
      </c>
      <c r="E18" s="85" t="s">
        <v>188</v>
      </c>
    </row>
    <row r="19" spans="1:5" ht="30" x14ac:dyDescent="0.25">
      <c r="A19" s="49">
        <v>634</v>
      </c>
      <c r="B19" s="51" t="s">
        <v>232</v>
      </c>
      <c r="C19" s="85" t="s">
        <v>186</v>
      </c>
      <c r="D19" s="85" t="s">
        <v>189</v>
      </c>
      <c r="E19" s="85" t="s">
        <v>188</v>
      </c>
    </row>
    <row r="20" spans="1:5" x14ac:dyDescent="0.25">
      <c r="A20" s="49">
        <v>635</v>
      </c>
      <c r="B20" s="51" t="s">
        <v>231</v>
      </c>
      <c r="C20" s="85" t="s">
        <v>186</v>
      </c>
      <c r="D20" s="85" t="s">
        <v>185</v>
      </c>
      <c r="E20" s="85" t="s">
        <v>184</v>
      </c>
    </row>
    <row r="21" spans="1:5" x14ac:dyDescent="0.25">
      <c r="A21" s="198">
        <v>641</v>
      </c>
      <c r="B21" s="51" t="s">
        <v>230</v>
      </c>
      <c r="C21" s="85" t="s">
        <v>185</v>
      </c>
      <c r="D21" s="85" t="s">
        <v>185</v>
      </c>
      <c r="E21" s="85" t="s">
        <v>184</v>
      </c>
    </row>
    <row r="22" spans="1:5" x14ac:dyDescent="0.25">
      <c r="A22" s="198"/>
      <c r="B22" s="51" t="s">
        <v>229</v>
      </c>
      <c r="C22" s="85" t="s">
        <v>186</v>
      </c>
      <c r="D22" s="85" t="s">
        <v>186</v>
      </c>
      <c r="E22" s="85" t="s">
        <v>228</v>
      </c>
    </row>
    <row r="23" spans="1:5" x14ac:dyDescent="0.25">
      <c r="A23" s="198"/>
      <c r="B23" s="51" t="s">
        <v>227</v>
      </c>
      <c r="C23" s="85" t="s">
        <v>186</v>
      </c>
      <c r="D23" s="85" t="s">
        <v>215</v>
      </c>
      <c r="E23" s="85" t="s">
        <v>226</v>
      </c>
    </row>
    <row r="24" spans="1:5" x14ac:dyDescent="0.25">
      <c r="A24" s="49">
        <v>642</v>
      </c>
      <c r="B24" s="51" t="s">
        <v>225</v>
      </c>
      <c r="C24" s="85" t="s">
        <v>186</v>
      </c>
      <c r="D24" s="85" t="s">
        <v>189</v>
      </c>
      <c r="E24" s="85" t="s">
        <v>188</v>
      </c>
    </row>
    <row r="25" spans="1:5" x14ac:dyDescent="0.25">
      <c r="A25" s="49">
        <v>71</v>
      </c>
      <c r="B25" s="51" t="s">
        <v>224</v>
      </c>
      <c r="C25" s="85" t="s">
        <v>186</v>
      </c>
      <c r="D25" s="85" t="s">
        <v>189</v>
      </c>
      <c r="E25" s="85" t="s">
        <v>188</v>
      </c>
    </row>
    <row r="26" spans="1:5" x14ac:dyDescent="0.25">
      <c r="A26" s="49">
        <v>72</v>
      </c>
      <c r="B26" s="51" t="s">
        <v>223</v>
      </c>
      <c r="C26" s="85" t="s">
        <v>186</v>
      </c>
      <c r="D26" s="85" t="s">
        <v>189</v>
      </c>
      <c r="E26" s="85" t="s">
        <v>188</v>
      </c>
    </row>
    <row r="27" spans="1:5" x14ac:dyDescent="0.25">
      <c r="A27" s="49">
        <v>73</v>
      </c>
      <c r="B27" s="51" t="s">
        <v>222</v>
      </c>
      <c r="C27" s="85" t="s">
        <v>186</v>
      </c>
      <c r="D27" s="85" t="s">
        <v>189</v>
      </c>
      <c r="E27" s="85" t="s">
        <v>188</v>
      </c>
    </row>
    <row r="28" spans="1:5" x14ac:dyDescent="0.25">
      <c r="A28" s="49">
        <v>741</v>
      </c>
      <c r="B28" s="51" t="s">
        <v>221</v>
      </c>
      <c r="C28" s="85" t="s">
        <v>186</v>
      </c>
      <c r="D28" s="85" t="s">
        <v>185</v>
      </c>
      <c r="E28" s="85" t="s">
        <v>188</v>
      </c>
    </row>
    <row r="29" spans="1:5" x14ac:dyDescent="0.25">
      <c r="A29" s="49">
        <v>75</v>
      </c>
      <c r="B29" s="51" t="s">
        <v>220</v>
      </c>
      <c r="C29" s="85" t="s">
        <v>186</v>
      </c>
      <c r="D29" s="85" t="s">
        <v>219</v>
      </c>
      <c r="E29" s="85" t="s">
        <v>188</v>
      </c>
    </row>
    <row r="30" spans="1:5" x14ac:dyDescent="0.25">
      <c r="A30" s="49">
        <v>81</v>
      </c>
      <c r="B30" s="51" t="s">
        <v>218</v>
      </c>
      <c r="C30" s="85" t="s">
        <v>186</v>
      </c>
      <c r="D30" s="85" t="s">
        <v>189</v>
      </c>
      <c r="E30" s="85" t="s">
        <v>188</v>
      </c>
    </row>
    <row r="31" spans="1:5" x14ac:dyDescent="0.25">
      <c r="A31" s="49">
        <v>84</v>
      </c>
      <c r="B31" s="51" t="s">
        <v>217</v>
      </c>
      <c r="C31" s="85" t="s">
        <v>186</v>
      </c>
      <c r="D31" s="85" t="s">
        <v>189</v>
      </c>
      <c r="E31" s="85" t="s">
        <v>184</v>
      </c>
    </row>
    <row r="32" spans="1:5" x14ac:dyDescent="0.25">
      <c r="A32" s="49">
        <v>85</v>
      </c>
      <c r="B32" s="51" t="s">
        <v>216</v>
      </c>
      <c r="C32" s="85" t="s">
        <v>186</v>
      </c>
      <c r="D32" s="85" t="s">
        <v>185</v>
      </c>
      <c r="E32" s="85" t="s">
        <v>215</v>
      </c>
    </row>
    <row r="33" spans="1:5" x14ac:dyDescent="0.25">
      <c r="A33" s="49">
        <v>86</v>
      </c>
      <c r="B33" s="51" t="s">
        <v>214</v>
      </c>
      <c r="C33" s="85" t="s">
        <v>186</v>
      </c>
      <c r="D33" s="85" t="s">
        <v>185</v>
      </c>
      <c r="E33" s="85" t="s">
        <v>188</v>
      </c>
    </row>
    <row r="34" spans="1:5" x14ac:dyDescent="0.25">
      <c r="A34" s="49">
        <v>87</v>
      </c>
      <c r="B34" s="51" t="s">
        <v>213</v>
      </c>
      <c r="C34" s="85" t="s">
        <v>186</v>
      </c>
      <c r="D34" s="85" t="s">
        <v>189</v>
      </c>
      <c r="E34" s="85" t="s">
        <v>188</v>
      </c>
    </row>
    <row r="35" spans="1:5" ht="45" x14ac:dyDescent="0.25">
      <c r="A35" s="49">
        <v>881</v>
      </c>
      <c r="B35" s="51" t="s">
        <v>212</v>
      </c>
      <c r="C35" s="85" t="s">
        <v>186</v>
      </c>
      <c r="D35" s="85" t="s">
        <v>189</v>
      </c>
      <c r="E35" s="85" t="s">
        <v>184</v>
      </c>
    </row>
    <row r="36" spans="1:5" x14ac:dyDescent="0.25">
      <c r="A36" s="49">
        <v>882</v>
      </c>
      <c r="B36" s="51" t="s">
        <v>211</v>
      </c>
      <c r="C36" s="85" t="s">
        <v>186</v>
      </c>
      <c r="D36" s="85" t="s">
        <v>189</v>
      </c>
      <c r="E36" s="85" t="s">
        <v>184</v>
      </c>
    </row>
    <row r="37" spans="1:5" x14ac:dyDescent="0.25">
      <c r="A37" s="49">
        <v>883</v>
      </c>
      <c r="B37" s="51" t="s">
        <v>210</v>
      </c>
      <c r="C37" s="85" t="s">
        <v>186</v>
      </c>
      <c r="D37" s="85" t="s">
        <v>189</v>
      </c>
      <c r="E37" s="85" t="s">
        <v>188</v>
      </c>
    </row>
    <row r="38" spans="1:5" x14ac:dyDescent="0.25">
      <c r="A38" s="49">
        <v>8891</v>
      </c>
      <c r="B38" s="51" t="s">
        <v>209</v>
      </c>
      <c r="C38" s="85" t="s">
        <v>186</v>
      </c>
      <c r="D38" s="85" t="s">
        <v>189</v>
      </c>
      <c r="E38" s="85" t="s">
        <v>188</v>
      </c>
    </row>
    <row r="39" spans="1:5" x14ac:dyDescent="0.25">
      <c r="A39" s="49">
        <v>8892</v>
      </c>
      <c r="B39" s="51" t="s">
        <v>208</v>
      </c>
      <c r="C39" s="85" t="s">
        <v>186</v>
      </c>
      <c r="D39" s="85" t="s">
        <v>189</v>
      </c>
      <c r="E39" s="85" t="s">
        <v>188</v>
      </c>
    </row>
    <row r="40" spans="1:5" x14ac:dyDescent="0.25">
      <c r="A40" s="49">
        <v>8893</v>
      </c>
      <c r="B40" s="51" t="s">
        <v>207</v>
      </c>
      <c r="C40" s="85" t="s">
        <v>186</v>
      </c>
      <c r="D40" s="85" t="s">
        <v>189</v>
      </c>
      <c r="E40" s="85" t="s">
        <v>188</v>
      </c>
    </row>
    <row r="41" spans="1:5" x14ac:dyDescent="0.25">
      <c r="A41" s="49">
        <v>8894</v>
      </c>
      <c r="B41" s="51" t="s">
        <v>206</v>
      </c>
      <c r="C41" s="85" t="s">
        <v>186</v>
      </c>
      <c r="D41" s="85" t="s">
        <v>189</v>
      </c>
      <c r="E41" s="85" t="s">
        <v>188</v>
      </c>
    </row>
    <row r="42" spans="1:5" x14ac:dyDescent="0.25">
      <c r="A42" s="49">
        <v>8895</v>
      </c>
      <c r="B42" s="51" t="s">
        <v>205</v>
      </c>
      <c r="C42" s="85" t="s">
        <v>186</v>
      </c>
      <c r="D42" s="85" t="s">
        <v>189</v>
      </c>
      <c r="E42" s="85" t="s">
        <v>188</v>
      </c>
    </row>
    <row r="43" spans="1:5" x14ac:dyDescent="0.25">
      <c r="A43" s="49">
        <v>88991</v>
      </c>
      <c r="B43" s="51" t="s">
        <v>204</v>
      </c>
      <c r="C43" s="85" t="s">
        <v>186</v>
      </c>
      <c r="D43" s="85" t="s">
        <v>189</v>
      </c>
      <c r="E43" s="85" t="s">
        <v>188</v>
      </c>
    </row>
    <row r="44" spans="1:5" x14ac:dyDescent="0.25">
      <c r="A44" s="49">
        <v>88992</v>
      </c>
      <c r="B44" s="51" t="s">
        <v>203</v>
      </c>
      <c r="C44" s="85" t="s">
        <v>186</v>
      </c>
      <c r="D44" s="85" t="s">
        <v>189</v>
      </c>
      <c r="E44" s="85" t="s">
        <v>188</v>
      </c>
    </row>
    <row r="45" spans="1:5" ht="30" x14ac:dyDescent="0.25">
      <c r="A45" s="49">
        <v>88993</v>
      </c>
      <c r="B45" s="51" t="s">
        <v>202</v>
      </c>
      <c r="C45" s="85" t="s">
        <v>186</v>
      </c>
      <c r="D45" s="85" t="s">
        <v>189</v>
      </c>
      <c r="E45" s="85" t="s">
        <v>188</v>
      </c>
    </row>
    <row r="46" spans="1:5" x14ac:dyDescent="0.25">
      <c r="A46" s="49">
        <v>920</v>
      </c>
      <c r="B46" s="51" t="s">
        <v>201</v>
      </c>
      <c r="C46" s="85" t="s">
        <v>186</v>
      </c>
      <c r="D46" s="85" t="s">
        <v>189</v>
      </c>
      <c r="E46" s="85" t="s">
        <v>188</v>
      </c>
    </row>
    <row r="47" spans="1:5" x14ac:dyDescent="0.25">
      <c r="A47" s="49">
        <v>931</v>
      </c>
      <c r="B47" s="51" t="s">
        <v>200</v>
      </c>
      <c r="C47" s="85" t="s">
        <v>186</v>
      </c>
      <c r="D47" s="85" t="s">
        <v>189</v>
      </c>
      <c r="E47" s="85" t="s">
        <v>188</v>
      </c>
    </row>
    <row r="48" spans="1:5" x14ac:dyDescent="0.25">
      <c r="A48" s="49">
        <v>932</v>
      </c>
      <c r="B48" s="51" t="s">
        <v>199</v>
      </c>
      <c r="C48" s="85" t="s">
        <v>186</v>
      </c>
      <c r="D48" s="85" t="s">
        <v>189</v>
      </c>
      <c r="E48" s="85" t="s">
        <v>188</v>
      </c>
    </row>
    <row r="49" spans="1:5" x14ac:dyDescent="0.25">
      <c r="A49" s="49">
        <v>933</v>
      </c>
      <c r="B49" s="51" t="s">
        <v>198</v>
      </c>
      <c r="C49" s="85" t="s">
        <v>186</v>
      </c>
      <c r="D49" s="85" t="s">
        <v>189</v>
      </c>
      <c r="E49" s="85" t="s">
        <v>188</v>
      </c>
    </row>
    <row r="50" spans="1:5" ht="30" x14ac:dyDescent="0.25">
      <c r="A50" s="49">
        <v>951</v>
      </c>
      <c r="B50" s="51" t="s">
        <v>197</v>
      </c>
      <c r="C50" s="85" t="s">
        <v>186</v>
      </c>
      <c r="D50" s="85" t="s">
        <v>189</v>
      </c>
      <c r="E50" s="85" t="s">
        <v>188</v>
      </c>
    </row>
    <row r="51" spans="1:5" x14ac:dyDescent="0.25">
      <c r="A51" s="49">
        <v>96</v>
      </c>
      <c r="B51" s="51" t="s">
        <v>196</v>
      </c>
      <c r="C51" s="85" t="s">
        <v>186</v>
      </c>
      <c r="D51" s="85" t="s">
        <v>189</v>
      </c>
      <c r="E51" s="85" t="s">
        <v>188</v>
      </c>
    </row>
    <row r="52" spans="1:5" ht="30" x14ac:dyDescent="0.25">
      <c r="A52" s="49">
        <v>961</v>
      </c>
      <c r="B52" s="51" t="s">
        <v>195</v>
      </c>
      <c r="C52" s="85" t="s">
        <v>186</v>
      </c>
      <c r="D52" s="85" t="s">
        <v>185</v>
      </c>
      <c r="E52" s="85" t="s">
        <v>184</v>
      </c>
    </row>
    <row r="53" spans="1:5" x14ac:dyDescent="0.25">
      <c r="A53" s="49">
        <v>962</v>
      </c>
      <c r="B53" s="51" t="s">
        <v>194</v>
      </c>
      <c r="C53" s="85" t="s">
        <v>186</v>
      </c>
      <c r="D53" s="85" t="s">
        <v>189</v>
      </c>
      <c r="E53" s="85" t="s">
        <v>188</v>
      </c>
    </row>
    <row r="54" spans="1:5" x14ac:dyDescent="0.25">
      <c r="A54" s="49">
        <v>9901</v>
      </c>
      <c r="B54" s="51" t="s">
        <v>193</v>
      </c>
      <c r="C54" s="85" t="s">
        <v>186</v>
      </c>
      <c r="D54" s="85" t="s">
        <v>192</v>
      </c>
      <c r="E54" s="85" t="s">
        <v>191</v>
      </c>
    </row>
    <row r="55" spans="1:5" x14ac:dyDescent="0.25">
      <c r="A55" s="49">
        <v>9902</v>
      </c>
      <c r="B55" s="51" t="s">
        <v>190</v>
      </c>
      <c r="C55" s="85" t="s">
        <v>186</v>
      </c>
      <c r="D55" s="85" t="s">
        <v>189</v>
      </c>
      <c r="E55" s="85" t="s">
        <v>188</v>
      </c>
    </row>
    <row r="56" spans="1:5" x14ac:dyDescent="0.25">
      <c r="A56" s="49">
        <v>9903</v>
      </c>
      <c r="B56" s="51" t="s">
        <v>187</v>
      </c>
      <c r="C56" s="85" t="s">
        <v>186</v>
      </c>
      <c r="D56" s="85" t="s">
        <v>185</v>
      </c>
      <c r="E56" s="85" t="s">
        <v>184</v>
      </c>
    </row>
  </sheetData>
  <mergeCells count="4">
    <mergeCell ref="A7:A9"/>
    <mergeCell ref="C7:C9"/>
    <mergeCell ref="A21:A23"/>
    <mergeCell ref="A1:E1"/>
  </mergeCells>
  <pageMargins left="0.7" right="0.7" top="0.75" bottom="0.75" header="0.3" footer="0.3"/>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41"/>
  <sheetViews>
    <sheetView view="pageBreakPreview" topLeftCell="B1" zoomScaleNormal="100" zoomScaleSheetLayoutView="100" workbookViewId="0">
      <pane ySplit="2" topLeftCell="A3" activePane="bottomLeft" state="frozen"/>
      <selection pane="bottomLeft" activeCell="J6" sqref="J6"/>
    </sheetView>
  </sheetViews>
  <sheetFormatPr defaultColWidth="8.5546875" defaultRowHeight="15" x14ac:dyDescent="0.25"/>
  <cols>
    <col min="1" max="1" width="65.5546875" style="54" customWidth="1"/>
    <col min="2" max="2" width="20.44140625" style="54" customWidth="1"/>
    <col min="3" max="3" width="18.44140625" style="54" bestFit="1" customWidth="1"/>
    <col min="4" max="6" width="20.44140625" style="54" customWidth="1"/>
    <col min="7" max="7" width="18.44140625" style="54" bestFit="1" customWidth="1"/>
    <col min="8" max="8" width="20.44140625" style="54" customWidth="1"/>
    <col min="9" max="9" width="18.44140625" style="54" bestFit="1" customWidth="1"/>
    <col min="10" max="10" width="20.44140625" style="54" customWidth="1"/>
    <col min="11" max="11" width="18.44140625" style="54" bestFit="1" customWidth="1"/>
    <col min="12" max="12" width="20.44140625" style="54" customWidth="1"/>
    <col min="13" max="13" width="18.44140625" style="54" bestFit="1" customWidth="1"/>
    <col min="14" max="16384" width="8.5546875" style="54"/>
  </cols>
  <sheetData>
    <row r="1" spans="1:13" ht="15.6" x14ac:dyDescent="0.25">
      <c r="A1" s="53"/>
      <c r="B1" s="44" t="s">
        <v>1</v>
      </c>
      <c r="C1" s="44" t="s">
        <v>8</v>
      </c>
      <c r="D1" s="44" t="s">
        <v>1</v>
      </c>
      <c r="E1" s="44" t="s">
        <v>8</v>
      </c>
      <c r="F1" s="44" t="s">
        <v>1</v>
      </c>
      <c r="G1" s="44" t="s">
        <v>8</v>
      </c>
      <c r="H1" s="44" t="s">
        <v>1</v>
      </c>
      <c r="I1" s="44" t="s">
        <v>8</v>
      </c>
      <c r="J1" s="44" t="s">
        <v>1</v>
      </c>
      <c r="K1" s="44" t="s">
        <v>8</v>
      </c>
      <c r="L1" s="44" t="s">
        <v>1</v>
      </c>
      <c r="M1" s="44" t="s">
        <v>8</v>
      </c>
    </row>
    <row r="2" spans="1:13" ht="15.6" x14ac:dyDescent="0.3">
      <c r="A2" s="55" t="s">
        <v>124</v>
      </c>
      <c r="B2" s="44" t="s">
        <v>12</v>
      </c>
      <c r="C2" s="44" t="s">
        <v>12</v>
      </c>
      <c r="D2" s="44" t="s">
        <v>13</v>
      </c>
      <c r="E2" s="44" t="s">
        <v>13</v>
      </c>
      <c r="F2" s="44" t="s">
        <v>289</v>
      </c>
      <c r="G2" s="44" t="s">
        <v>289</v>
      </c>
      <c r="H2" s="44" t="s">
        <v>352</v>
      </c>
      <c r="I2" s="44" t="s">
        <v>352</v>
      </c>
      <c r="J2" s="44" t="s">
        <v>356</v>
      </c>
      <c r="K2" s="44" t="s">
        <v>356</v>
      </c>
      <c r="L2" s="44" t="s">
        <v>387</v>
      </c>
      <c r="M2" s="44" t="s">
        <v>387</v>
      </c>
    </row>
    <row r="3" spans="1:13" ht="15.6" x14ac:dyDescent="0.25">
      <c r="A3" s="56" t="s">
        <v>123</v>
      </c>
      <c r="B3" s="58"/>
      <c r="C3" s="20"/>
      <c r="D3" s="58"/>
      <c r="E3" s="58"/>
      <c r="F3" s="58"/>
      <c r="G3" s="20"/>
      <c r="H3" s="58"/>
      <c r="I3" s="95"/>
      <c r="J3" s="58"/>
      <c r="K3" s="95"/>
      <c r="L3" s="58"/>
      <c r="M3" s="95"/>
    </row>
    <row r="4" spans="1:13" x14ac:dyDescent="0.25">
      <c r="A4" s="21" t="s">
        <v>122</v>
      </c>
      <c r="B4" s="59">
        <v>79.148299999999992</v>
      </c>
      <c r="C4" s="18">
        <v>4.4999999999999998E-2</v>
      </c>
      <c r="D4" s="59">
        <f>B4*(1+E4)</f>
        <v>82.78912179999999</v>
      </c>
      <c r="E4" s="18">
        <v>4.5999999999999999E-2</v>
      </c>
      <c r="F4" s="59">
        <f>+D4*(1+G4)</f>
        <v>86.76299964639999</v>
      </c>
      <c r="G4" s="18">
        <v>4.8000000000000001E-2</v>
      </c>
      <c r="H4" s="59">
        <f>+F4*(1+I4)</f>
        <v>91.361438627659183</v>
      </c>
      <c r="I4" s="18">
        <v>5.2999999999999999E-2</v>
      </c>
      <c r="J4" s="59">
        <f>+H4*(1+K4)</f>
        <v>95.838149120414471</v>
      </c>
      <c r="K4" s="18">
        <v>4.9000000000000002E-2</v>
      </c>
      <c r="L4" s="59">
        <f>+J4*(1+M4)</f>
        <v>100.34254212907395</v>
      </c>
      <c r="M4" s="18">
        <v>4.7E-2</v>
      </c>
    </row>
    <row r="5" spans="1:13" x14ac:dyDescent="0.25">
      <c r="A5" s="21" t="s">
        <v>121</v>
      </c>
      <c r="B5" s="59">
        <v>79.148299999999992</v>
      </c>
      <c r="C5" s="18">
        <v>4.4999999999999998E-2</v>
      </c>
      <c r="D5" s="59">
        <f>B5*(1+E5)</f>
        <v>82.78912179999999</v>
      </c>
      <c r="E5" s="18">
        <v>4.5999999999999999E-2</v>
      </c>
      <c r="F5" s="59">
        <f>+D5*(1+G5)</f>
        <v>86.76299964639999</v>
      </c>
      <c r="G5" s="18">
        <v>4.8000000000000001E-2</v>
      </c>
      <c r="H5" s="59">
        <f>+F5*(1+I5)</f>
        <v>91.361438627659183</v>
      </c>
      <c r="I5" s="18">
        <v>5.2999999999999999E-2</v>
      </c>
      <c r="J5" s="59">
        <f>+H5*(1+K5)</f>
        <v>95.838149120414471</v>
      </c>
      <c r="K5" s="18">
        <v>4.9000000000000002E-2</v>
      </c>
      <c r="L5" s="59">
        <f>+J5*(1+M5)</f>
        <v>100.34254212907395</v>
      </c>
      <c r="M5" s="18">
        <v>4.7E-2</v>
      </c>
    </row>
    <row r="6" spans="1:13" x14ac:dyDescent="0.25">
      <c r="A6" s="21"/>
      <c r="B6" s="59"/>
      <c r="C6" s="18"/>
      <c r="D6" s="59"/>
      <c r="E6" s="59"/>
      <c r="F6" s="59"/>
      <c r="G6" s="18"/>
      <c r="H6" s="59"/>
      <c r="I6" s="95"/>
      <c r="J6" s="59"/>
      <c r="K6" s="95"/>
      <c r="L6" s="59"/>
      <c r="M6" s="95"/>
    </row>
    <row r="7" spans="1:13" ht="15.6" x14ac:dyDescent="0.25">
      <c r="A7" s="56" t="s">
        <v>120</v>
      </c>
      <c r="B7" s="59">
        <v>157.20979999999997</v>
      </c>
      <c r="C7" s="18">
        <v>4.4999999999999998E-2</v>
      </c>
      <c r="D7" s="59">
        <f>B7*(1+E7)</f>
        <v>164.44145079999998</v>
      </c>
      <c r="E7" s="18">
        <v>4.5999999999999999E-2</v>
      </c>
      <c r="F7" s="59">
        <f>+D7*(1+G7)</f>
        <v>172.33464043839999</v>
      </c>
      <c r="G7" s="18">
        <v>4.8000000000000001E-2</v>
      </c>
      <c r="H7" s="59">
        <f>+F7*(1+I7)</f>
        <v>181.46837638163518</v>
      </c>
      <c r="I7" s="18">
        <v>5.2999999999999999E-2</v>
      </c>
      <c r="J7" s="59">
        <f>+H7*(1+K7)</f>
        <v>190.36032682433529</v>
      </c>
      <c r="K7" s="18">
        <v>4.9000000000000002E-2</v>
      </c>
      <c r="L7" s="59">
        <f>+J7*(1+M7)</f>
        <v>199.30726218507903</v>
      </c>
      <c r="M7" s="18">
        <v>4.7E-2</v>
      </c>
    </row>
    <row r="8" spans="1:13" ht="15.6" x14ac:dyDescent="0.25">
      <c r="A8" s="56"/>
      <c r="B8" s="59"/>
      <c r="C8" s="18"/>
      <c r="D8" s="59"/>
      <c r="E8" s="59"/>
      <c r="F8" s="59"/>
      <c r="G8" s="18"/>
      <c r="H8" s="59"/>
      <c r="I8" s="95"/>
      <c r="J8" s="59"/>
      <c r="K8" s="95"/>
      <c r="L8" s="59"/>
      <c r="M8" s="95"/>
    </row>
    <row r="9" spans="1:13" ht="15.6" x14ac:dyDescent="0.25">
      <c r="A9" s="56" t="s">
        <v>119</v>
      </c>
      <c r="B9" s="59"/>
      <c r="C9" s="18"/>
      <c r="D9" s="59"/>
      <c r="E9" s="59"/>
      <c r="F9" s="59"/>
      <c r="G9" s="18"/>
      <c r="H9" s="59"/>
      <c r="I9" s="95"/>
      <c r="J9" s="59"/>
      <c r="K9" s="95"/>
      <c r="L9" s="59"/>
      <c r="M9" s="95"/>
    </row>
    <row r="10" spans="1:13" x14ac:dyDescent="0.25">
      <c r="A10" s="21" t="s">
        <v>118</v>
      </c>
      <c r="B10" s="59">
        <v>116.52795</v>
      </c>
      <c r="C10" s="18">
        <v>4.4999999999999998E-2</v>
      </c>
      <c r="D10" s="117">
        <f>B10*(1+E10)</f>
        <v>121.88823570000001</v>
      </c>
      <c r="E10" s="18">
        <v>4.5999999999999999E-2</v>
      </c>
      <c r="F10" s="59">
        <f>+D10*(1+G10)</f>
        <v>127.73887101360002</v>
      </c>
      <c r="G10" s="18">
        <v>4.8000000000000001E-2</v>
      </c>
      <c r="H10" s="59">
        <f>+F10*(1+I10)</f>
        <v>134.50903117732082</v>
      </c>
      <c r="I10" s="18">
        <v>5.2999999999999999E-2</v>
      </c>
      <c r="J10" s="59">
        <f>+H10*(1+K10)</f>
        <v>141.09997370500955</v>
      </c>
      <c r="K10" s="18">
        <v>4.9000000000000002E-2</v>
      </c>
      <c r="L10" s="59">
        <f>+J10*(1+M10)</f>
        <v>147.731672469145</v>
      </c>
      <c r="M10" s="18">
        <v>4.7E-2</v>
      </c>
    </row>
    <row r="11" spans="1:13" x14ac:dyDescent="0.25">
      <c r="A11" s="21" t="s">
        <v>117</v>
      </c>
      <c r="B11" s="59">
        <v>70.359849999999994</v>
      </c>
      <c r="C11" s="18">
        <v>4.4999999999999998E-2</v>
      </c>
      <c r="D11" s="59">
        <f>B11*(1+E11)</f>
        <v>73.596403100000003</v>
      </c>
      <c r="E11" s="18">
        <v>4.5999999999999999E-2</v>
      </c>
      <c r="F11" s="59">
        <f>+D11*(1+G11)</f>
        <v>77.129030448800009</v>
      </c>
      <c r="G11" s="18">
        <v>4.8000000000000001E-2</v>
      </c>
      <c r="H11" s="59">
        <f>+F11*(1+I11)</f>
        <v>81.216869062586397</v>
      </c>
      <c r="I11" s="18">
        <v>5.2999999999999999E-2</v>
      </c>
      <c r="J11" s="59">
        <f>+H11*(1+K11)</f>
        <v>85.196495646653119</v>
      </c>
      <c r="K11" s="18">
        <v>4.9000000000000002E-2</v>
      </c>
      <c r="L11" s="59">
        <f>+J11*(1+M11)</f>
        <v>89.200730942045809</v>
      </c>
      <c r="M11" s="18">
        <v>4.7E-2</v>
      </c>
    </row>
    <row r="12" spans="1:13" x14ac:dyDescent="0.25">
      <c r="A12" s="21" t="s">
        <v>116</v>
      </c>
      <c r="B12" s="59">
        <v>47.275799999999997</v>
      </c>
      <c r="C12" s="18">
        <v>4.4999999999999998E-2</v>
      </c>
      <c r="D12" s="59">
        <f>B12*(1+E12)</f>
        <v>49.4504868</v>
      </c>
      <c r="E12" s="18">
        <v>4.5999999999999999E-2</v>
      </c>
      <c r="F12" s="59">
        <f>+D12*(1+G12)</f>
        <v>51.824110166400004</v>
      </c>
      <c r="G12" s="18">
        <v>4.8000000000000001E-2</v>
      </c>
      <c r="H12" s="59">
        <f>+F12*(1+I12)</f>
        <v>54.5707880052192</v>
      </c>
      <c r="I12" s="18">
        <v>5.2999999999999999E-2</v>
      </c>
      <c r="J12" s="59">
        <f>+H12*(1+K12)</f>
        <v>57.244756617474934</v>
      </c>
      <c r="K12" s="18">
        <v>4.9000000000000002E-2</v>
      </c>
      <c r="L12" s="59">
        <f>+J12*(1+M12)</f>
        <v>59.93526017849625</v>
      </c>
      <c r="M12" s="18">
        <v>4.7E-2</v>
      </c>
    </row>
    <row r="13" spans="1:13" x14ac:dyDescent="0.25">
      <c r="A13" s="21" t="s">
        <v>115</v>
      </c>
      <c r="B13" s="59">
        <v>34.077449999999999</v>
      </c>
      <c r="C13" s="18">
        <v>4.4999999999999998E-2</v>
      </c>
      <c r="D13" s="59">
        <f>B13*(1+E13)</f>
        <v>35.645012700000002</v>
      </c>
      <c r="E13" s="18">
        <v>4.5999999999999999E-2</v>
      </c>
      <c r="F13" s="59">
        <f>+D13*(1+G13)</f>
        <v>37.355973309600003</v>
      </c>
      <c r="G13" s="18">
        <v>4.8000000000000001E-2</v>
      </c>
      <c r="H13" s="59">
        <f>+F13*(1+I13)</f>
        <v>39.335839895008803</v>
      </c>
      <c r="I13" s="18">
        <v>5.2999999999999999E-2</v>
      </c>
      <c r="J13" s="59">
        <f>+H13*(1+K13)</f>
        <v>41.26329604986423</v>
      </c>
      <c r="K13" s="18">
        <v>4.9000000000000002E-2</v>
      </c>
      <c r="L13" s="59">
        <f>+J13*(1+M13)</f>
        <v>43.202670964207847</v>
      </c>
      <c r="M13" s="18">
        <v>4.7E-2</v>
      </c>
    </row>
    <row r="14" spans="1:13" x14ac:dyDescent="0.25">
      <c r="A14" s="21" t="s">
        <v>114</v>
      </c>
      <c r="B14" s="59">
        <v>24.1813</v>
      </c>
      <c r="C14" s="18">
        <v>4.4999999999999998E-2</v>
      </c>
      <c r="D14" s="59">
        <f>B14*(1+E14)</f>
        <v>25.293639800000001</v>
      </c>
      <c r="E14" s="18">
        <v>4.5999999999999999E-2</v>
      </c>
      <c r="F14" s="59">
        <f>+D14*(1+G14)</f>
        <v>26.507734510400002</v>
      </c>
      <c r="G14" s="18">
        <v>4.8000000000000001E-2</v>
      </c>
      <c r="H14" s="59">
        <f>+F14*(1+I14)</f>
        <v>27.912644439451199</v>
      </c>
      <c r="I14" s="18">
        <v>5.2999999999999999E-2</v>
      </c>
      <c r="J14" s="59">
        <f>+H14*(1+K14)</f>
        <v>29.280364016984308</v>
      </c>
      <c r="K14" s="18">
        <v>4.9000000000000002E-2</v>
      </c>
      <c r="L14" s="59">
        <f>+J14*(1+M14)</f>
        <v>30.656541125782567</v>
      </c>
      <c r="M14" s="18">
        <v>4.7E-2</v>
      </c>
    </row>
    <row r="15" spans="1:13" x14ac:dyDescent="0.25">
      <c r="A15" s="53"/>
      <c r="B15" s="59"/>
      <c r="C15" s="18"/>
      <c r="D15" s="59"/>
      <c r="E15" s="59"/>
      <c r="F15" s="59"/>
      <c r="G15" s="18"/>
      <c r="H15" s="59"/>
      <c r="I15" s="95"/>
      <c r="J15" s="59"/>
      <c r="K15" s="95"/>
      <c r="L15" s="59"/>
      <c r="M15" s="95"/>
    </row>
    <row r="16" spans="1:13" ht="15.6" x14ac:dyDescent="0.25">
      <c r="A16" s="56" t="s">
        <v>113</v>
      </c>
      <c r="B16" s="59"/>
      <c r="C16" s="18"/>
      <c r="D16" s="59"/>
      <c r="E16" s="59"/>
      <c r="F16" s="59"/>
      <c r="G16" s="18"/>
      <c r="H16" s="59"/>
      <c r="I16" s="95"/>
      <c r="J16" s="59"/>
      <c r="K16" s="95"/>
      <c r="L16" s="59"/>
      <c r="M16" s="95"/>
    </row>
    <row r="17" spans="1:13" ht="17.399999999999999" x14ac:dyDescent="0.25">
      <c r="A17" s="21" t="s">
        <v>292</v>
      </c>
      <c r="B17" s="59">
        <v>278.13720000000001</v>
      </c>
      <c r="C17" s="18">
        <v>4.4999999999999998E-2</v>
      </c>
      <c r="D17" s="59">
        <f>B17*1.046</f>
        <v>290.93151120000005</v>
      </c>
      <c r="E17" s="18">
        <v>4.5999999999999999E-2</v>
      </c>
      <c r="F17" s="59">
        <f>+D17*(1+G17)</f>
        <v>304.89622373760005</v>
      </c>
      <c r="G17" s="18">
        <v>4.8000000000000001E-2</v>
      </c>
      <c r="H17" s="59">
        <f>+F17*(1+I17)</f>
        <v>321.05572359569283</v>
      </c>
      <c r="I17" s="18">
        <v>5.2999999999999999E-2</v>
      </c>
      <c r="J17" s="59">
        <f>+H17*(1+K17)</f>
        <v>336.78745405188175</v>
      </c>
      <c r="K17" s="18">
        <v>4.9000000000000002E-2</v>
      </c>
      <c r="L17" s="59">
        <f>+J17*(1+M17)</f>
        <v>352.61646439232015</v>
      </c>
      <c r="M17" s="18">
        <v>4.7E-2</v>
      </c>
    </row>
    <row r="18" spans="1:13" ht="17.399999999999999" x14ac:dyDescent="0.25">
      <c r="A18" s="21" t="s">
        <v>293</v>
      </c>
      <c r="B18" s="59">
        <v>9.8961500000000004</v>
      </c>
      <c r="C18" s="18">
        <v>4.4999999999999998E-2</v>
      </c>
      <c r="D18" s="59">
        <f t="shared" ref="D18:D23" si="0">B18*(1+E18)</f>
        <v>10.351372900000001</v>
      </c>
      <c r="E18" s="18">
        <v>4.5999999999999999E-2</v>
      </c>
      <c r="F18" s="59">
        <f t="shared" ref="F18:F23" si="1">+D18*(1+G18)</f>
        <v>10.848238799200002</v>
      </c>
      <c r="G18" s="18">
        <v>4.8000000000000001E-2</v>
      </c>
      <c r="H18" s="59">
        <f t="shared" ref="H18:H23" si="2">+F18*(1+I18)</f>
        <v>11.423195455557602</v>
      </c>
      <c r="I18" s="18">
        <v>5.2999999999999999E-2</v>
      </c>
      <c r="J18" s="59">
        <f t="shared" ref="J18:J23" si="3">+H18*(1+K18)</f>
        <v>11.982932032879924</v>
      </c>
      <c r="K18" s="18">
        <v>4.9000000000000002E-2</v>
      </c>
      <c r="L18" s="59">
        <f t="shared" ref="L18:L23" si="4">+J18*(1+M18)</f>
        <v>12.54612983842528</v>
      </c>
      <c r="M18" s="18">
        <v>4.7E-2</v>
      </c>
    </row>
    <row r="19" spans="1:13" ht="17.399999999999999" x14ac:dyDescent="0.25">
      <c r="A19" s="21" t="s">
        <v>294</v>
      </c>
      <c r="B19" s="59">
        <v>6.5939499999999995</v>
      </c>
      <c r="C19" s="18">
        <v>4.4999999999999998E-2</v>
      </c>
      <c r="D19" s="59">
        <f t="shared" si="0"/>
        <v>6.8972717000000001</v>
      </c>
      <c r="E19" s="18">
        <v>4.5999999999999999E-2</v>
      </c>
      <c r="F19" s="59">
        <f t="shared" si="1"/>
        <v>7.2283407416000003</v>
      </c>
      <c r="G19" s="18">
        <v>4.8000000000000001E-2</v>
      </c>
      <c r="H19" s="59">
        <f t="shared" si="2"/>
        <v>7.6114428009047996</v>
      </c>
      <c r="I19" s="18">
        <v>5.2999999999999999E-2</v>
      </c>
      <c r="J19" s="59">
        <f t="shared" si="3"/>
        <v>7.9844034981491339</v>
      </c>
      <c r="K19" s="18">
        <v>4.9000000000000002E-2</v>
      </c>
      <c r="L19" s="59">
        <f t="shared" si="4"/>
        <v>8.3596704625621427</v>
      </c>
      <c r="M19" s="18">
        <v>4.7E-2</v>
      </c>
    </row>
    <row r="20" spans="1:13" ht="17.399999999999999" x14ac:dyDescent="0.25">
      <c r="A20" s="21" t="s">
        <v>295</v>
      </c>
      <c r="B20" s="59">
        <v>9.8961500000000004</v>
      </c>
      <c r="C20" s="18">
        <v>4.4999999999999998E-2</v>
      </c>
      <c r="D20" s="59">
        <f t="shared" si="0"/>
        <v>10.351372900000001</v>
      </c>
      <c r="E20" s="18">
        <v>4.5999999999999999E-2</v>
      </c>
      <c r="F20" s="59">
        <f t="shared" si="1"/>
        <v>10.848238799200002</v>
      </c>
      <c r="G20" s="18">
        <v>4.8000000000000001E-2</v>
      </c>
      <c r="H20" s="59">
        <f t="shared" si="2"/>
        <v>11.423195455557602</v>
      </c>
      <c r="I20" s="18">
        <v>5.2999999999999999E-2</v>
      </c>
      <c r="J20" s="59">
        <f t="shared" si="3"/>
        <v>11.982932032879924</v>
      </c>
      <c r="K20" s="18">
        <v>4.9000000000000002E-2</v>
      </c>
      <c r="L20" s="59">
        <f t="shared" si="4"/>
        <v>12.54612983842528</v>
      </c>
      <c r="M20" s="18">
        <v>4.7E-2</v>
      </c>
    </row>
    <row r="21" spans="1:13" ht="17.399999999999999" x14ac:dyDescent="0.25">
      <c r="A21" s="21" t="s">
        <v>296</v>
      </c>
      <c r="B21" s="59">
        <v>18.799549999999996</v>
      </c>
      <c r="C21" s="18">
        <v>4.4999999999999998E-2</v>
      </c>
      <c r="D21" s="59">
        <f t="shared" si="0"/>
        <v>19.664329299999999</v>
      </c>
      <c r="E21" s="18">
        <v>4.5999999999999999E-2</v>
      </c>
      <c r="F21" s="59">
        <f t="shared" si="1"/>
        <v>20.608217106399998</v>
      </c>
      <c r="G21" s="18">
        <v>4.8000000000000001E-2</v>
      </c>
      <c r="H21" s="59">
        <f t="shared" si="2"/>
        <v>21.700452613039197</v>
      </c>
      <c r="I21" s="18">
        <v>5.2999999999999999E-2</v>
      </c>
      <c r="J21" s="59">
        <f t="shared" si="3"/>
        <v>22.763774791078117</v>
      </c>
      <c r="K21" s="18">
        <v>4.9000000000000002E-2</v>
      </c>
      <c r="L21" s="59">
        <f t="shared" si="4"/>
        <v>23.833672206258786</v>
      </c>
      <c r="M21" s="18">
        <v>4.7E-2</v>
      </c>
    </row>
    <row r="22" spans="1:13" ht="17.399999999999999" x14ac:dyDescent="0.25">
      <c r="A22" s="21" t="s">
        <v>297</v>
      </c>
      <c r="B22" s="59">
        <v>7.6911999999999994</v>
      </c>
      <c r="C22" s="18">
        <v>4.4999999999999998E-2</v>
      </c>
      <c r="D22" s="59">
        <f t="shared" si="0"/>
        <v>8.0449951999999989</v>
      </c>
      <c r="E22" s="18">
        <v>4.5999999999999999E-2</v>
      </c>
      <c r="F22" s="59">
        <f t="shared" si="1"/>
        <v>8.4311549695999997</v>
      </c>
      <c r="G22" s="18">
        <v>4.8000000000000001E-2</v>
      </c>
      <c r="H22" s="59">
        <f t="shared" si="2"/>
        <v>8.8780061829887984</v>
      </c>
      <c r="I22" s="18">
        <v>5.2999999999999999E-2</v>
      </c>
      <c r="J22" s="59">
        <f t="shared" si="3"/>
        <v>9.3130284859552486</v>
      </c>
      <c r="K22" s="18">
        <v>4.9000000000000002E-2</v>
      </c>
      <c r="L22" s="59">
        <f t="shared" si="4"/>
        <v>9.7507408247951446</v>
      </c>
      <c r="M22" s="18">
        <v>4.7E-2</v>
      </c>
    </row>
    <row r="23" spans="1:13" ht="17.399999999999999" x14ac:dyDescent="0.25">
      <c r="A23" s="21" t="s">
        <v>298</v>
      </c>
      <c r="B23" s="59">
        <v>9.8961500000000004</v>
      </c>
      <c r="C23" s="18">
        <v>4.4999999999999998E-2</v>
      </c>
      <c r="D23" s="59">
        <f t="shared" si="0"/>
        <v>10.351372900000001</v>
      </c>
      <c r="E23" s="18">
        <v>4.5999999999999999E-2</v>
      </c>
      <c r="F23" s="59">
        <f t="shared" si="1"/>
        <v>10.848238799200002</v>
      </c>
      <c r="G23" s="18">
        <v>4.8000000000000001E-2</v>
      </c>
      <c r="H23" s="59">
        <f t="shared" si="2"/>
        <v>11.423195455557602</v>
      </c>
      <c r="I23" s="18">
        <v>5.2999999999999999E-2</v>
      </c>
      <c r="J23" s="59">
        <f t="shared" si="3"/>
        <v>11.982932032879924</v>
      </c>
      <c r="K23" s="18">
        <v>4.9000000000000002E-2</v>
      </c>
      <c r="L23" s="59">
        <f t="shared" si="4"/>
        <v>12.54612983842528</v>
      </c>
      <c r="M23" s="18">
        <v>4.7E-2</v>
      </c>
    </row>
    <row r="24" spans="1:13" x14ac:dyDescent="0.25">
      <c r="A24" s="53"/>
      <c r="B24" s="59"/>
      <c r="C24" s="18"/>
      <c r="D24" s="59"/>
      <c r="E24" s="59"/>
      <c r="F24" s="59"/>
      <c r="G24" s="18"/>
      <c r="H24" s="59"/>
      <c r="I24" s="95"/>
      <c r="J24" s="59"/>
      <c r="K24" s="95"/>
      <c r="L24" s="59"/>
      <c r="M24" s="95"/>
    </row>
    <row r="25" spans="1:13" ht="15.6" x14ac:dyDescent="0.25">
      <c r="A25" s="56" t="s">
        <v>112</v>
      </c>
      <c r="B25" s="59"/>
      <c r="C25" s="18"/>
      <c r="D25" s="59"/>
      <c r="E25" s="59"/>
      <c r="F25" s="59"/>
      <c r="G25" s="18"/>
      <c r="H25" s="59"/>
      <c r="I25" s="95"/>
      <c r="J25" s="59"/>
      <c r="K25" s="95"/>
      <c r="L25" s="59"/>
      <c r="M25" s="95"/>
    </row>
    <row r="26" spans="1:13" x14ac:dyDescent="0.25">
      <c r="A26" s="21" t="s">
        <v>111</v>
      </c>
      <c r="B26" s="59">
        <v>3472.8171499999999</v>
      </c>
      <c r="C26" s="18">
        <v>4.4999999999999998E-2</v>
      </c>
      <c r="D26" s="59">
        <f t="shared" ref="D26:D47" si="5">B26*(1+E26)</f>
        <v>3632.5667389</v>
      </c>
      <c r="E26" s="18">
        <v>4.5999999999999999E-2</v>
      </c>
      <c r="F26" s="59">
        <v>6632.57</v>
      </c>
      <c r="G26" s="18"/>
      <c r="H26" s="59">
        <f>+F26*(1+I26)</f>
        <v>6984.0962099999997</v>
      </c>
      <c r="I26" s="18">
        <v>5.2999999999999999E-2</v>
      </c>
      <c r="J26" s="59">
        <f>+H26*(1+K26)</f>
        <v>7326.3169242899994</v>
      </c>
      <c r="K26" s="18">
        <v>4.9000000000000002E-2</v>
      </c>
      <c r="L26" s="59">
        <f>+J26*(1+M26)</f>
        <v>7670.6538197316286</v>
      </c>
      <c r="M26" s="18">
        <v>4.7E-2</v>
      </c>
    </row>
    <row r="27" spans="1:13" x14ac:dyDescent="0.25">
      <c r="A27" s="21" t="s">
        <v>110</v>
      </c>
      <c r="B27" s="59">
        <v>1851.0084999999999</v>
      </c>
      <c r="C27" s="18">
        <v>4.4999999999999998E-2</v>
      </c>
      <c r="D27" s="59">
        <f t="shared" si="5"/>
        <v>1936.1548909999999</v>
      </c>
      <c r="E27" s="18">
        <v>4.5999999999999999E-2</v>
      </c>
      <c r="F27" s="59">
        <f>+D27*(1+G27)</f>
        <v>2029.090325768</v>
      </c>
      <c r="G27" s="18">
        <v>4.8000000000000001E-2</v>
      </c>
      <c r="H27" s="59">
        <f>+F27*(1+I27)</f>
        <v>2136.6321130337037</v>
      </c>
      <c r="I27" s="18">
        <v>5.2999999999999999E-2</v>
      </c>
      <c r="J27" s="59">
        <f>+H27*(1+K27)</f>
        <v>2241.3270865723553</v>
      </c>
      <c r="K27" s="18">
        <v>4.9000000000000002E-2</v>
      </c>
      <c r="L27" s="59">
        <f>+J27*(1+M27)</f>
        <v>2346.6694596412558</v>
      </c>
      <c r="M27" s="18">
        <v>4.7E-2</v>
      </c>
    </row>
    <row r="28" spans="1:13" x14ac:dyDescent="0.25">
      <c r="A28" s="21" t="s">
        <v>109</v>
      </c>
      <c r="B28" s="59">
        <v>1736.40335</v>
      </c>
      <c r="C28" s="18">
        <v>4.4999999999999998E-2</v>
      </c>
      <c r="D28" s="59">
        <f t="shared" si="5"/>
        <v>1816.2779041000001</v>
      </c>
      <c r="E28" s="18">
        <v>4.5999999999999999E-2</v>
      </c>
      <c r="F28" s="59">
        <v>3316.28</v>
      </c>
      <c r="G28" s="18"/>
      <c r="H28" s="59">
        <f t="shared" ref="H28:H48" si="6">+F28*(1+I28)</f>
        <v>3492.0428400000001</v>
      </c>
      <c r="I28" s="18">
        <v>5.2999999999999999E-2</v>
      </c>
      <c r="J28" s="59">
        <f t="shared" ref="J28:J48" si="7">+H28*(1+K28)</f>
        <v>3663.1529391599997</v>
      </c>
      <c r="K28" s="18">
        <v>4.9000000000000002E-2</v>
      </c>
      <c r="L28" s="59">
        <f t="shared" ref="L28:L48" si="8">+J28*(1+M28)</f>
        <v>3835.3211273005195</v>
      </c>
      <c r="M28" s="18">
        <v>4.7E-2</v>
      </c>
    </row>
    <row r="29" spans="1:13" x14ac:dyDescent="0.25">
      <c r="A29" s="21" t="s">
        <v>108</v>
      </c>
      <c r="B29" s="59">
        <v>1736.40335</v>
      </c>
      <c r="C29" s="18">
        <v>4.4999999999999998E-2</v>
      </c>
      <c r="D29" s="59">
        <f t="shared" si="5"/>
        <v>1816.2779041000001</v>
      </c>
      <c r="E29" s="18">
        <v>4.5999999999999999E-2</v>
      </c>
      <c r="F29" s="59">
        <v>3316.28</v>
      </c>
      <c r="G29" s="18"/>
      <c r="H29" s="59">
        <f t="shared" si="6"/>
        <v>3492.0428400000001</v>
      </c>
      <c r="I29" s="18">
        <v>5.2999999999999999E-2</v>
      </c>
      <c r="J29" s="59">
        <f t="shared" si="7"/>
        <v>3663.1529391599997</v>
      </c>
      <c r="K29" s="18">
        <v>4.9000000000000002E-2</v>
      </c>
      <c r="L29" s="59">
        <f t="shared" si="8"/>
        <v>3835.3211273005195</v>
      </c>
      <c r="M29" s="18">
        <v>4.7E-2</v>
      </c>
    </row>
    <row r="30" spans="1:13" x14ac:dyDescent="0.25">
      <c r="A30" s="21" t="s">
        <v>107</v>
      </c>
      <c r="B30" s="59">
        <v>1543.4754499999999</v>
      </c>
      <c r="C30" s="18">
        <v>4.4999999999999998E-2</v>
      </c>
      <c r="D30" s="59">
        <f t="shared" si="5"/>
        <v>1614.4753206999999</v>
      </c>
      <c r="E30" s="18">
        <v>4.5999999999999999E-2</v>
      </c>
      <c r="F30" s="59">
        <v>3614.48</v>
      </c>
      <c r="G30" s="18"/>
      <c r="H30" s="59">
        <f t="shared" si="6"/>
        <v>3806.0474399999998</v>
      </c>
      <c r="I30" s="18">
        <v>5.2999999999999999E-2</v>
      </c>
      <c r="J30" s="59">
        <f t="shared" si="7"/>
        <v>3992.5437645599995</v>
      </c>
      <c r="K30" s="18">
        <v>4.9000000000000002E-2</v>
      </c>
      <c r="L30" s="59">
        <f t="shared" si="8"/>
        <v>4180.1933214943192</v>
      </c>
      <c r="M30" s="18">
        <v>4.7E-2</v>
      </c>
    </row>
    <row r="31" spans="1:13" x14ac:dyDescent="0.25">
      <c r="A31" s="21" t="s">
        <v>106</v>
      </c>
      <c r="B31" s="59">
        <v>1543.4754499999999</v>
      </c>
      <c r="C31" s="18">
        <v>4.4999999999999998E-2</v>
      </c>
      <c r="D31" s="59">
        <f t="shared" si="5"/>
        <v>1614.4753206999999</v>
      </c>
      <c r="E31" s="18">
        <v>4.5999999999999999E-2</v>
      </c>
      <c r="F31" s="59">
        <v>3614.48</v>
      </c>
      <c r="G31" s="18"/>
      <c r="H31" s="59">
        <f t="shared" si="6"/>
        <v>3806.0474399999998</v>
      </c>
      <c r="I31" s="18">
        <v>5.2999999999999999E-2</v>
      </c>
      <c r="J31" s="59">
        <f t="shared" si="7"/>
        <v>3992.5437645599995</v>
      </c>
      <c r="K31" s="18">
        <v>4.9000000000000002E-2</v>
      </c>
      <c r="L31" s="59">
        <f t="shared" si="8"/>
        <v>4180.1933214943192</v>
      </c>
      <c r="M31" s="18">
        <v>4.7E-2</v>
      </c>
    </row>
    <row r="32" spans="1:13" x14ac:dyDescent="0.25">
      <c r="A32" s="21" t="s">
        <v>105</v>
      </c>
      <c r="B32" s="59">
        <v>2207.4789000000001</v>
      </c>
      <c r="C32" s="18">
        <v>4.4999999999999998E-2</v>
      </c>
      <c r="D32" s="59">
        <f t="shared" si="5"/>
        <v>2309.0229294000001</v>
      </c>
      <c r="E32" s="18">
        <v>4.5999999999999999E-2</v>
      </c>
      <c r="F32" s="59">
        <v>5309.02</v>
      </c>
      <c r="G32" s="18"/>
      <c r="H32" s="59">
        <f t="shared" si="6"/>
        <v>5590.3980600000004</v>
      </c>
      <c r="I32" s="18">
        <v>5.2999999999999999E-2</v>
      </c>
      <c r="J32" s="59">
        <f t="shared" si="7"/>
        <v>5864.3275649400002</v>
      </c>
      <c r="K32" s="18">
        <v>4.9000000000000002E-2</v>
      </c>
      <c r="L32" s="59">
        <f t="shared" si="8"/>
        <v>6139.9509604921795</v>
      </c>
      <c r="M32" s="18">
        <v>4.7E-2</v>
      </c>
    </row>
    <row r="33" spans="1:13" x14ac:dyDescent="0.25">
      <c r="A33" s="27" t="s">
        <v>104</v>
      </c>
      <c r="B33" s="59">
        <v>936.63349999999991</v>
      </c>
      <c r="C33" s="18">
        <v>4.4999999999999998E-2</v>
      </c>
      <c r="D33" s="59">
        <f t="shared" si="5"/>
        <v>979.71864099999993</v>
      </c>
      <c r="E33" s="18">
        <v>4.5999999999999999E-2</v>
      </c>
      <c r="F33" s="59">
        <f>+D33*(1+G33)</f>
        <v>1026.745135768</v>
      </c>
      <c r="G33" s="18">
        <v>4.8000000000000001E-2</v>
      </c>
      <c r="H33" s="59">
        <f t="shared" si="6"/>
        <v>1081.1626279637039</v>
      </c>
      <c r="I33" s="18">
        <v>5.2999999999999999E-2</v>
      </c>
      <c r="J33" s="59">
        <f t="shared" si="7"/>
        <v>1134.1395967339254</v>
      </c>
      <c r="K33" s="18">
        <v>4.9000000000000002E-2</v>
      </c>
      <c r="L33" s="59">
        <f t="shared" si="8"/>
        <v>1187.4441577804198</v>
      </c>
      <c r="M33" s="18">
        <v>4.7E-2</v>
      </c>
    </row>
    <row r="34" spans="1:13" x14ac:dyDescent="0.25">
      <c r="A34" s="21" t="s">
        <v>103</v>
      </c>
      <c r="B34" s="59">
        <v>4320.4061999999994</v>
      </c>
      <c r="C34" s="18">
        <v>4.4999999999999998E-2</v>
      </c>
      <c r="D34" s="59">
        <f t="shared" si="5"/>
        <v>4519.1448851999994</v>
      </c>
      <c r="E34" s="18">
        <v>4.5999999999999999E-2</v>
      </c>
      <c r="F34" s="59">
        <v>7519.14</v>
      </c>
      <c r="G34" s="18"/>
      <c r="H34" s="59">
        <f t="shared" si="6"/>
        <v>7917.6544199999998</v>
      </c>
      <c r="I34" s="18">
        <v>5.2999999999999999E-2</v>
      </c>
      <c r="J34" s="59">
        <f t="shared" si="7"/>
        <v>8305.6194865799989</v>
      </c>
      <c r="K34" s="18">
        <v>4.9000000000000002E-2</v>
      </c>
      <c r="L34" s="59">
        <f t="shared" si="8"/>
        <v>8695.9836024492579</v>
      </c>
      <c r="M34" s="18">
        <v>4.7E-2</v>
      </c>
    </row>
    <row r="35" spans="1:13" x14ac:dyDescent="0.25">
      <c r="A35" s="21" t="s">
        <v>102</v>
      </c>
      <c r="B35" s="59">
        <v>3455.2297999999996</v>
      </c>
      <c r="C35" s="18">
        <v>4.4999999999999998E-2</v>
      </c>
      <c r="D35" s="59">
        <f t="shared" si="5"/>
        <v>3614.1703707999995</v>
      </c>
      <c r="E35" s="18">
        <v>4.5999999999999999E-2</v>
      </c>
      <c r="F35" s="59">
        <v>6614.17</v>
      </c>
      <c r="G35" s="18"/>
      <c r="H35" s="59">
        <f t="shared" si="6"/>
        <v>6964.7210099999993</v>
      </c>
      <c r="I35" s="18">
        <v>5.2999999999999999E-2</v>
      </c>
      <c r="J35" s="59">
        <f t="shared" si="7"/>
        <v>7305.9923394899988</v>
      </c>
      <c r="K35" s="18">
        <v>4.9000000000000002E-2</v>
      </c>
      <c r="L35" s="59">
        <f t="shared" si="8"/>
        <v>7649.373979446028</v>
      </c>
      <c r="M35" s="18">
        <v>4.7E-2</v>
      </c>
    </row>
    <row r="36" spans="1:13" x14ac:dyDescent="0.25">
      <c r="A36" s="21" t="s">
        <v>101</v>
      </c>
      <c r="B36" s="59">
        <v>3455.2297999999996</v>
      </c>
      <c r="C36" s="18">
        <v>4.4999999999999998E-2</v>
      </c>
      <c r="D36" s="59">
        <f t="shared" si="5"/>
        <v>3614.1703707999995</v>
      </c>
      <c r="E36" s="18">
        <v>4.5999999999999999E-2</v>
      </c>
      <c r="F36" s="59">
        <v>6614.17</v>
      </c>
      <c r="G36" s="18"/>
      <c r="H36" s="59">
        <f t="shared" si="6"/>
        <v>6964.7210099999993</v>
      </c>
      <c r="I36" s="18">
        <v>5.2999999999999999E-2</v>
      </c>
      <c r="J36" s="59">
        <f t="shared" si="7"/>
        <v>7305.9923394899988</v>
      </c>
      <c r="K36" s="18">
        <v>4.9000000000000002E-2</v>
      </c>
      <c r="L36" s="59">
        <f t="shared" si="8"/>
        <v>7649.373979446028</v>
      </c>
      <c r="M36" s="18">
        <v>4.7E-2</v>
      </c>
    </row>
    <row r="37" spans="1:13" x14ac:dyDescent="0.25">
      <c r="A37" s="21" t="s">
        <v>100</v>
      </c>
      <c r="B37" s="59">
        <v>92.346649999999997</v>
      </c>
      <c r="C37" s="18">
        <v>4.4999999999999998E-2</v>
      </c>
      <c r="D37" s="59">
        <f t="shared" si="5"/>
        <v>96.594595900000002</v>
      </c>
      <c r="E37" s="18">
        <v>4.5999999999999999E-2</v>
      </c>
      <c r="F37" s="59">
        <f>+D37*(1+G37)</f>
        <v>101.23113650320001</v>
      </c>
      <c r="G37" s="18">
        <v>4.8000000000000001E-2</v>
      </c>
      <c r="H37" s="59">
        <f t="shared" si="6"/>
        <v>106.59638673786959</v>
      </c>
      <c r="I37" s="18">
        <v>5.2999999999999999E-2</v>
      </c>
      <c r="J37" s="59">
        <f t="shared" si="7"/>
        <v>111.8196096880252</v>
      </c>
      <c r="K37" s="18">
        <v>4.9000000000000002E-2</v>
      </c>
      <c r="L37" s="59">
        <f t="shared" si="8"/>
        <v>117.07513134336237</v>
      </c>
      <c r="M37" s="18">
        <v>4.7E-2</v>
      </c>
    </row>
    <row r="38" spans="1:13" x14ac:dyDescent="0.25">
      <c r="A38" s="21" t="s">
        <v>99</v>
      </c>
      <c r="B38" s="59">
        <v>1263.14375</v>
      </c>
      <c r="C38" s="18">
        <v>4.4999999999999998E-2</v>
      </c>
      <c r="D38" s="59">
        <f t="shared" si="5"/>
        <v>1321.2483625</v>
      </c>
      <c r="E38" s="18">
        <v>4.5999999999999999E-2</v>
      </c>
      <c r="F38" s="59">
        <v>2812.25</v>
      </c>
      <c r="G38" s="18"/>
      <c r="H38" s="59">
        <f t="shared" si="6"/>
        <v>2961.29925</v>
      </c>
      <c r="I38" s="18">
        <v>5.2999999999999999E-2</v>
      </c>
      <c r="J38" s="59">
        <f t="shared" si="7"/>
        <v>3106.40291325</v>
      </c>
      <c r="K38" s="18">
        <v>4.9000000000000002E-2</v>
      </c>
      <c r="L38" s="59">
        <f t="shared" si="8"/>
        <v>3252.4038501727496</v>
      </c>
      <c r="M38" s="18">
        <v>4.7E-2</v>
      </c>
    </row>
    <row r="39" spans="1:13" x14ac:dyDescent="0.25">
      <c r="A39" s="53" t="s">
        <v>98</v>
      </c>
      <c r="B39" s="59">
        <v>1851.2906499999999</v>
      </c>
      <c r="C39" s="18">
        <v>4.4999999999999998E-2</v>
      </c>
      <c r="D39" s="59">
        <f t="shared" si="5"/>
        <v>1936.4500198999999</v>
      </c>
      <c r="E39" s="18">
        <v>4.5999999999999999E-2</v>
      </c>
      <c r="F39" s="59">
        <v>4936.45</v>
      </c>
      <c r="G39" s="18"/>
      <c r="H39" s="59">
        <f t="shared" si="6"/>
        <v>5198.0818499999996</v>
      </c>
      <c r="I39" s="18">
        <v>5.2999999999999999E-2</v>
      </c>
      <c r="J39" s="59">
        <f t="shared" si="7"/>
        <v>5452.7878606499989</v>
      </c>
      <c r="K39" s="18">
        <v>4.9000000000000002E-2</v>
      </c>
      <c r="L39" s="59">
        <f t="shared" si="8"/>
        <v>5709.0688901005487</v>
      </c>
      <c r="M39" s="18">
        <v>4.7E-2</v>
      </c>
    </row>
    <row r="40" spans="1:13" x14ac:dyDescent="0.25">
      <c r="A40" s="21" t="s">
        <v>97</v>
      </c>
      <c r="B40" s="59">
        <v>185.79054999999997</v>
      </c>
      <c r="C40" s="18">
        <v>4.4999999999999998E-2</v>
      </c>
      <c r="D40" s="59">
        <f t="shared" si="5"/>
        <v>194.33691529999999</v>
      </c>
      <c r="E40" s="18">
        <v>4.5999999999999999E-2</v>
      </c>
      <c r="F40" s="59">
        <v>350</v>
      </c>
      <c r="G40" s="18">
        <v>4.8000000000000001E-2</v>
      </c>
      <c r="H40" s="59">
        <f t="shared" si="6"/>
        <v>368.54999999999995</v>
      </c>
      <c r="I40" s="18">
        <v>5.2999999999999999E-2</v>
      </c>
      <c r="J40" s="59">
        <f t="shared" si="7"/>
        <v>386.60894999999994</v>
      </c>
      <c r="K40" s="18">
        <v>4.9000000000000002E-2</v>
      </c>
      <c r="L40" s="59">
        <f t="shared" si="8"/>
        <v>404.77957064999993</v>
      </c>
      <c r="M40" s="18">
        <v>4.7E-2</v>
      </c>
    </row>
    <row r="41" spans="1:13" x14ac:dyDescent="0.25">
      <c r="A41" s="53" t="s">
        <v>96</v>
      </c>
      <c r="B41" s="59">
        <v>185.79054999999997</v>
      </c>
      <c r="C41" s="18">
        <v>4.4999999999999998E-2</v>
      </c>
      <c r="D41" s="59">
        <f t="shared" si="5"/>
        <v>194.33691529999999</v>
      </c>
      <c r="E41" s="18">
        <v>4.5999999999999999E-2</v>
      </c>
      <c r="F41" s="59">
        <f>+D41*(1+G41)</f>
        <v>203.6650872344</v>
      </c>
      <c r="G41" s="18">
        <v>4.8000000000000001E-2</v>
      </c>
      <c r="H41" s="59">
        <f t="shared" si="6"/>
        <v>214.45933685782319</v>
      </c>
      <c r="I41" s="18">
        <v>5.2999999999999999E-2</v>
      </c>
      <c r="J41" s="59">
        <f t="shared" si="7"/>
        <v>224.9678443638565</v>
      </c>
      <c r="K41" s="18">
        <v>4.9000000000000002E-2</v>
      </c>
      <c r="L41" s="59">
        <f t="shared" si="8"/>
        <v>235.54133304895774</v>
      </c>
      <c r="M41" s="18">
        <v>4.7E-2</v>
      </c>
    </row>
    <row r="42" spans="1:13" s="60" customFormat="1" x14ac:dyDescent="0.25">
      <c r="A42" s="53" t="s">
        <v>95</v>
      </c>
      <c r="B42" s="59">
        <v>173.69989999999999</v>
      </c>
      <c r="C42" s="18">
        <v>4.4999999999999998E-2</v>
      </c>
      <c r="D42" s="59">
        <f t="shared" si="5"/>
        <v>181.69009539999999</v>
      </c>
      <c r="E42" s="18">
        <v>4.5999999999999999E-2</v>
      </c>
      <c r="F42" s="59">
        <v>281.69</v>
      </c>
      <c r="G42" s="18">
        <v>4.8000000000000001E-2</v>
      </c>
      <c r="H42" s="59">
        <f t="shared" si="6"/>
        <v>296.61956999999995</v>
      </c>
      <c r="I42" s="18">
        <v>5.2999999999999999E-2</v>
      </c>
      <c r="J42" s="59">
        <f t="shared" si="7"/>
        <v>311.15392892999995</v>
      </c>
      <c r="K42" s="18">
        <v>4.9000000000000002E-2</v>
      </c>
      <c r="L42" s="59">
        <f t="shared" si="8"/>
        <v>325.77816358970995</v>
      </c>
      <c r="M42" s="18">
        <v>4.7E-2</v>
      </c>
    </row>
    <row r="43" spans="1:13" s="60" customFormat="1" x14ac:dyDescent="0.25">
      <c r="A43" s="53" t="s">
        <v>94</v>
      </c>
      <c r="B43" s="59">
        <v>2367.98045</v>
      </c>
      <c r="C43" s="18">
        <v>4.4999999999999998E-2</v>
      </c>
      <c r="D43" s="59">
        <f t="shared" si="5"/>
        <v>2476.9075507000002</v>
      </c>
      <c r="E43" s="18">
        <v>4.5999999999999999E-2</v>
      </c>
      <c r="F43" s="59">
        <v>5476.91</v>
      </c>
      <c r="G43" s="18"/>
      <c r="H43" s="59">
        <f t="shared" si="6"/>
        <v>5767.1862299999993</v>
      </c>
      <c r="I43" s="18">
        <v>5.2999999999999999E-2</v>
      </c>
      <c r="J43" s="59">
        <f t="shared" si="7"/>
        <v>6049.7783552699993</v>
      </c>
      <c r="K43" s="18">
        <v>4.9000000000000002E-2</v>
      </c>
      <c r="L43" s="59">
        <f t="shared" si="8"/>
        <v>6334.1179379676887</v>
      </c>
      <c r="M43" s="18">
        <v>4.7E-2</v>
      </c>
    </row>
    <row r="44" spans="1:13" s="60" customFormat="1" x14ac:dyDescent="0.25">
      <c r="A44" s="53" t="s">
        <v>93</v>
      </c>
      <c r="B44" s="59">
        <v>21.986799999999999</v>
      </c>
      <c r="C44" s="18">
        <v>4.4999999999999998E-2</v>
      </c>
      <c r="D44" s="59">
        <f t="shared" si="5"/>
        <v>22.998192799999998</v>
      </c>
      <c r="E44" s="18">
        <v>4.5999999999999999E-2</v>
      </c>
      <c r="F44" s="59">
        <f>+D44*(1+G44)</f>
        <v>24.1021060544</v>
      </c>
      <c r="G44" s="18">
        <v>4.8000000000000001E-2</v>
      </c>
      <c r="H44" s="59">
        <f t="shared" si="6"/>
        <v>25.3795176752832</v>
      </c>
      <c r="I44" s="18">
        <v>5.2999999999999999E-2</v>
      </c>
      <c r="J44" s="59">
        <f t="shared" si="7"/>
        <v>26.623114041372077</v>
      </c>
      <c r="K44" s="18">
        <v>4.9000000000000002E-2</v>
      </c>
      <c r="L44" s="59">
        <f t="shared" si="8"/>
        <v>27.874400401316564</v>
      </c>
      <c r="M44" s="18">
        <v>4.7E-2</v>
      </c>
    </row>
    <row r="45" spans="1:13" s="60" customFormat="1" x14ac:dyDescent="0.25">
      <c r="A45" s="53" t="s">
        <v>92</v>
      </c>
      <c r="B45" s="59">
        <v>219.86799999999999</v>
      </c>
      <c r="C45" s="18">
        <v>4.4999999999999998E-2</v>
      </c>
      <c r="D45" s="59">
        <f t="shared" si="5"/>
        <v>229.98192800000001</v>
      </c>
      <c r="E45" s="18">
        <v>4.5999999999999999E-2</v>
      </c>
      <c r="F45" s="59">
        <f>+D45*(1+G45)</f>
        <v>241.02106054400002</v>
      </c>
      <c r="G45" s="18">
        <v>4.8000000000000001E-2</v>
      </c>
      <c r="H45" s="59">
        <f t="shared" si="6"/>
        <v>253.79517675283202</v>
      </c>
      <c r="I45" s="18">
        <v>5.2999999999999999E-2</v>
      </c>
      <c r="J45" s="59">
        <f t="shared" si="7"/>
        <v>266.23114041372077</v>
      </c>
      <c r="K45" s="18">
        <v>4.9000000000000002E-2</v>
      </c>
      <c r="L45" s="59">
        <f t="shared" si="8"/>
        <v>278.74400401316564</v>
      </c>
      <c r="M45" s="18">
        <v>4.7E-2</v>
      </c>
    </row>
    <row r="46" spans="1:13" s="60" customFormat="1" x14ac:dyDescent="0.25">
      <c r="A46" s="53" t="s">
        <v>91</v>
      </c>
      <c r="B46" s="59">
        <v>578.80459999999994</v>
      </c>
      <c r="C46" s="18">
        <v>4.4999999999999998E-2</v>
      </c>
      <c r="D46" s="59">
        <f t="shared" si="5"/>
        <v>605.42961159999993</v>
      </c>
      <c r="E46" s="18">
        <v>4.5999999999999999E-2</v>
      </c>
      <c r="F46" s="59">
        <f>+D46*(1+G46)</f>
        <v>634.4902329567999</v>
      </c>
      <c r="G46" s="18">
        <v>4.8000000000000001E-2</v>
      </c>
      <c r="H46" s="59">
        <f t="shared" si="6"/>
        <v>668.11821530351028</v>
      </c>
      <c r="I46" s="18">
        <v>5.2999999999999999E-2</v>
      </c>
      <c r="J46" s="59">
        <f t="shared" si="7"/>
        <v>700.85600785338227</v>
      </c>
      <c r="K46" s="18">
        <v>4.9000000000000002E-2</v>
      </c>
      <c r="L46" s="59">
        <f t="shared" si="8"/>
        <v>733.79624022249118</v>
      </c>
      <c r="M46" s="18">
        <v>4.7E-2</v>
      </c>
    </row>
    <row r="47" spans="1:13" s="60" customFormat="1" x14ac:dyDescent="0.25">
      <c r="A47" s="53" t="s">
        <v>90</v>
      </c>
      <c r="B47" s="59">
        <v>29.019649999999999</v>
      </c>
      <c r="C47" s="18">
        <v>4.4999999999999998E-2</v>
      </c>
      <c r="D47" s="59">
        <f t="shared" si="5"/>
        <v>30.354553899999999</v>
      </c>
      <c r="E47" s="18">
        <v>4.5999999999999999E-2</v>
      </c>
      <c r="F47" s="59">
        <f>+D47*(1+G47)</f>
        <v>31.811572487199999</v>
      </c>
      <c r="G47" s="18">
        <v>4.8000000000000001E-2</v>
      </c>
      <c r="H47" s="59">
        <f t="shared" si="6"/>
        <v>33.497585829021595</v>
      </c>
      <c r="I47" s="18">
        <v>5.2999999999999999E-2</v>
      </c>
      <c r="J47" s="59">
        <f t="shared" si="7"/>
        <v>35.138967534643655</v>
      </c>
      <c r="K47" s="18">
        <v>4.9000000000000002E-2</v>
      </c>
      <c r="L47" s="59">
        <f t="shared" si="8"/>
        <v>36.790499008771903</v>
      </c>
      <c r="M47" s="18">
        <v>4.7E-2</v>
      </c>
    </row>
    <row r="48" spans="1:13" s="60" customFormat="1" x14ac:dyDescent="0.25">
      <c r="A48" s="53" t="s">
        <v>365</v>
      </c>
      <c r="B48" s="59"/>
      <c r="C48" s="18"/>
      <c r="D48" s="59"/>
      <c r="E48" s="18"/>
      <c r="F48" s="59">
        <v>4308.99</v>
      </c>
      <c r="G48" s="18"/>
      <c r="H48" s="59">
        <f t="shared" si="6"/>
        <v>4537.3664699999999</v>
      </c>
      <c r="I48" s="18">
        <v>5.2999999999999999E-2</v>
      </c>
      <c r="J48" s="59">
        <f t="shared" si="7"/>
        <v>4759.6974270299997</v>
      </c>
      <c r="K48" s="18">
        <v>4.9000000000000002E-2</v>
      </c>
      <c r="L48" s="59">
        <f t="shared" si="8"/>
        <v>4983.4032061004091</v>
      </c>
      <c r="M48" s="18">
        <v>4.7E-2</v>
      </c>
    </row>
    <row r="49" spans="1:13" s="62" customFormat="1" x14ac:dyDescent="0.25">
      <c r="A49" s="61"/>
      <c r="B49" s="59"/>
      <c r="C49" s="18"/>
      <c r="D49" s="59"/>
      <c r="E49" s="59"/>
      <c r="F49" s="59"/>
      <c r="G49" s="18"/>
      <c r="H49" s="59"/>
      <c r="I49" s="95"/>
      <c r="J49" s="59"/>
      <c r="K49" s="95"/>
      <c r="L49" s="59"/>
      <c r="M49" s="95"/>
    </row>
    <row r="50" spans="1:13" s="62" customFormat="1" ht="15.6" x14ac:dyDescent="0.25">
      <c r="A50" s="63" t="s">
        <v>89</v>
      </c>
      <c r="B50" s="59"/>
      <c r="C50" s="18"/>
      <c r="D50" s="59"/>
      <c r="E50" s="59"/>
      <c r="F50" s="59"/>
      <c r="G50" s="18"/>
      <c r="H50" s="59"/>
      <c r="I50" s="95"/>
      <c r="J50" s="59"/>
      <c r="K50" s="95"/>
      <c r="L50" s="59"/>
      <c r="M50" s="95"/>
    </row>
    <row r="51" spans="1:13" x14ac:dyDescent="0.25">
      <c r="A51" s="21" t="s">
        <v>88</v>
      </c>
      <c r="B51" s="59">
        <v>1851.2906499999999</v>
      </c>
      <c r="C51" s="18">
        <v>4.4999999999999998E-2</v>
      </c>
      <c r="D51" s="59">
        <f>B51*(1+E51)</f>
        <v>1936.4500198999999</v>
      </c>
      <c r="E51" s="18">
        <v>4.5999999999999999E-2</v>
      </c>
      <c r="F51" s="59">
        <f>+D51*(1+G51)</f>
        <v>2029.3996208552001</v>
      </c>
      <c r="G51" s="18">
        <v>4.8000000000000001E-2</v>
      </c>
      <c r="H51" s="59">
        <f>+F51*(1+I51)</f>
        <v>2136.9578007605255</v>
      </c>
      <c r="I51" s="18">
        <v>5.2999999999999999E-2</v>
      </c>
      <c r="J51" s="59">
        <f>+H51*(1+K51)</f>
        <v>2241.6687329977913</v>
      </c>
      <c r="K51" s="18">
        <v>4.9000000000000002E-2</v>
      </c>
      <c r="L51" s="59">
        <f>+J51*(1+M51)</f>
        <v>2347.0271634486871</v>
      </c>
      <c r="M51" s="18">
        <v>4.7E-2</v>
      </c>
    </row>
    <row r="52" spans="1:13" x14ac:dyDescent="0.25">
      <c r="A52" s="21" t="s">
        <v>355</v>
      </c>
      <c r="B52" s="59"/>
      <c r="C52" s="18"/>
      <c r="D52" s="59"/>
      <c r="E52" s="18"/>
      <c r="F52" s="59">
        <v>3500</v>
      </c>
      <c r="G52" s="18">
        <v>4.8000000000000001E-2</v>
      </c>
      <c r="H52" s="59">
        <f>+F52*(1+I52)</f>
        <v>3685.5</v>
      </c>
      <c r="I52" s="18">
        <v>5.2999999999999999E-2</v>
      </c>
      <c r="J52" s="59">
        <f>+H52*(1+K52)</f>
        <v>3866.0894999999996</v>
      </c>
      <c r="K52" s="18">
        <v>4.9000000000000002E-2</v>
      </c>
      <c r="L52" s="59">
        <f>+J52*(1+M52)</f>
        <v>4047.7957064999991</v>
      </c>
      <c r="M52" s="18">
        <v>4.7E-2</v>
      </c>
    </row>
    <row r="53" spans="1:13" x14ac:dyDescent="0.25">
      <c r="A53" s="21" t="s">
        <v>353</v>
      </c>
      <c r="B53" s="59"/>
      <c r="C53" s="18"/>
      <c r="D53" s="59"/>
      <c r="E53" s="18"/>
      <c r="F53" s="59">
        <v>3500</v>
      </c>
      <c r="G53" s="18">
        <v>4.8000000000000001E-2</v>
      </c>
      <c r="H53" s="59">
        <f>+F53*(1+I53)</f>
        <v>3685.5</v>
      </c>
      <c r="I53" s="18">
        <v>5.2999999999999999E-2</v>
      </c>
      <c r="J53" s="59">
        <f>+H53*(1+K53)</f>
        <v>3866.0894999999996</v>
      </c>
      <c r="K53" s="18">
        <v>4.9000000000000002E-2</v>
      </c>
      <c r="L53" s="59">
        <f>+J53*(1+M53)</f>
        <v>4047.7957064999991</v>
      </c>
      <c r="M53" s="18">
        <v>4.7E-2</v>
      </c>
    </row>
    <row r="54" spans="1:13" x14ac:dyDescent="0.25">
      <c r="A54" s="21" t="s">
        <v>354</v>
      </c>
      <c r="B54" s="59"/>
      <c r="C54" s="18"/>
      <c r="D54" s="59"/>
      <c r="E54" s="18"/>
      <c r="F54" s="59">
        <v>2500</v>
      </c>
      <c r="G54" s="18">
        <v>4.8000000000000001E-2</v>
      </c>
      <c r="H54" s="59">
        <f>+F54*(1+I54)</f>
        <v>2632.5</v>
      </c>
      <c r="I54" s="18">
        <v>5.2999999999999999E-2</v>
      </c>
      <c r="J54" s="59">
        <f>+H54*(1+K54)</f>
        <v>2761.4924999999998</v>
      </c>
      <c r="K54" s="18">
        <v>4.9000000000000002E-2</v>
      </c>
      <c r="L54" s="59">
        <f>+J54*(1+M54)</f>
        <v>2891.2826474999997</v>
      </c>
      <c r="M54" s="18">
        <v>4.7E-2</v>
      </c>
    </row>
    <row r="55" spans="1:13" s="65" customFormat="1" x14ac:dyDescent="0.25">
      <c r="A55" s="64"/>
      <c r="B55" s="59"/>
      <c r="C55" s="18"/>
      <c r="D55" s="59"/>
      <c r="E55" s="59"/>
      <c r="F55" s="59"/>
      <c r="G55" s="18"/>
      <c r="H55" s="59"/>
      <c r="I55" s="95"/>
      <c r="J55" s="59"/>
      <c r="K55" s="95"/>
      <c r="L55" s="59"/>
      <c r="M55" s="95"/>
    </row>
    <row r="56" spans="1:13" ht="15.6" x14ac:dyDescent="0.25">
      <c r="A56" s="56" t="s">
        <v>87</v>
      </c>
      <c r="B56" s="57"/>
      <c r="C56" s="24"/>
      <c r="D56" s="57"/>
      <c r="E56" s="57"/>
      <c r="F56" s="57"/>
      <c r="G56" s="24"/>
      <c r="H56" s="57"/>
      <c r="I56" s="116"/>
      <c r="J56" s="57"/>
      <c r="K56" s="116"/>
      <c r="L56" s="57"/>
      <c r="M56" s="116"/>
    </row>
    <row r="57" spans="1:13" ht="15.6" x14ac:dyDescent="0.25">
      <c r="A57" s="56"/>
      <c r="B57" s="57"/>
      <c r="C57" s="24"/>
      <c r="D57" s="57"/>
      <c r="E57" s="57"/>
      <c r="F57" s="57"/>
      <c r="G57" s="24"/>
      <c r="H57" s="57"/>
      <c r="I57" s="116"/>
      <c r="J57" s="57"/>
      <c r="K57" s="116"/>
      <c r="L57" s="57"/>
      <c r="M57" s="116"/>
    </row>
    <row r="58" spans="1:13" x14ac:dyDescent="0.25">
      <c r="A58" s="21" t="s">
        <v>86</v>
      </c>
      <c r="B58" s="59">
        <v>44.934999999999995</v>
      </c>
      <c r="C58" s="18">
        <v>4.4999999999999998E-2</v>
      </c>
      <c r="D58" s="59">
        <f t="shared" ref="D58:D63" si="9">B58*(1+E58)</f>
        <v>47.002009999999999</v>
      </c>
      <c r="E58" s="18">
        <v>4.5999999999999999E-2</v>
      </c>
      <c r="F58" s="59">
        <f t="shared" ref="F58:F63" si="10">+D58*(1+G58)</f>
        <v>49.258106480000002</v>
      </c>
      <c r="G58" s="18">
        <v>4.8000000000000001E-2</v>
      </c>
      <c r="H58" s="59">
        <f t="shared" ref="H58:H63" si="11">+F58*(1+I58)</f>
        <v>51.868786123439996</v>
      </c>
      <c r="I58" s="18">
        <v>5.2999999999999999E-2</v>
      </c>
      <c r="J58" s="59">
        <f t="shared" ref="J58:J63" si="12">+H58*(1+K58)</f>
        <v>54.410356643488555</v>
      </c>
      <c r="K58" s="18">
        <v>4.9000000000000002E-2</v>
      </c>
      <c r="L58" s="59">
        <f t="shared" ref="L58:L63" si="13">+J58*(1+M58)</f>
        <v>56.967643405732517</v>
      </c>
      <c r="M58" s="18">
        <v>4.7E-2</v>
      </c>
    </row>
    <row r="59" spans="1:13" x14ac:dyDescent="0.25">
      <c r="A59" s="21" t="s">
        <v>85</v>
      </c>
      <c r="B59" s="59">
        <v>44.934999999999995</v>
      </c>
      <c r="C59" s="18">
        <v>4.4999999999999998E-2</v>
      </c>
      <c r="D59" s="59">
        <f t="shared" si="9"/>
        <v>47.002009999999999</v>
      </c>
      <c r="E59" s="18">
        <v>4.5999999999999999E-2</v>
      </c>
      <c r="F59" s="59">
        <f t="shared" si="10"/>
        <v>49.258106480000002</v>
      </c>
      <c r="G59" s="18">
        <v>4.8000000000000001E-2</v>
      </c>
      <c r="H59" s="59">
        <f t="shared" si="11"/>
        <v>51.868786123439996</v>
      </c>
      <c r="I59" s="18">
        <v>5.2999999999999999E-2</v>
      </c>
      <c r="J59" s="59">
        <f t="shared" si="12"/>
        <v>54.410356643488555</v>
      </c>
      <c r="K59" s="18">
        <v>4.9000000000000002E-2</v>
      </c>
      <c r="L59" s="59">
        <f t="shared" si="13"/>
        <v>56.967643405732517</v>
      </c>
      <c r="M59" s="18">
        <v>4.7E-2</v>
      </c>
    </row>
    <row r="60" spans="1:13" s="60" customFormat="1" x14ac:dyDescent="0.25">
      <c r="A60" s="21" t="s">
        <v>84</v>
      </c>
      <c r="B60" s="59">
        <v>174.51499999999999</v>
      </c>
      <c r="C60" s="18">
        <v>4.4999999999999998E-2</v>
      </c>
      <c r="D60" s="59">
        <f t="shared" si="9"/>
        <v>182.54268999999999</v>
      </c>
      <c r="E60" s="18">
        <v>4.5999999999999999E-2</v>
      </c>
      <c r="F60" s="59">
        <f t="shared" si="10"/>
        <v>191.30473911999999</v>
      </c>
      <c r="G60" s="18">
        <v>4.8000000000000001E-2</v>
      </c>
      <c r="H60" s="59">
        <f t="shared" si="11"/>
        <v>201.44389029335997</v>
      </c>
      <c r="I60" s="18">
        <v>5.2999999999999999E-2</v>
      </c>
      <c r="J60" s="59">
        <f t="shared" si="12"/>
        <v>211.31464091773461</v>
      </c>
      <c r="K60" s="18">
        <v>4.9000000000000002E-2</v>
      </c>
      <c r="L60" s="59">
        <f t="shared" si="13"/>
        <v>221.24642904086812</v>
      </c>
      <c r="M60" s="18">
        <v>4.7E-2</v>
      </c>
    </row>
    <row r="61" spans="1:13" x14ac:dyDescent="0.25">
      <c r="A61" s="21" t="s">
        <v>83</v>
      </c>
      <c r="B61" s="59">
        <v>44.934999999999995</v>
      </c>
      <c r="C61" s="18">
        <v>4.4999999999999998E-2</v>
      </c>
      <c r="D61" s="59">
        <f t="shared" si="9"/>
        <v>47.002009999999999</v>
      </c>
      <c r="E61" s="18">
        <v>4.5999999999999999E-2</v>
      </c>
      <c r="F61" s="59">
        <f t="shared" si="10"/>
        <v>49.258106480000002</v>
      </c>
      <c r="G61" s="18">
        <v>4.8000000000000001E-2</v>
      </c>
      <c r="H61" s="59">
        <f t="shared" si="11"/>
        <v>51.868786123439996</v>
      </c>
      <c r="I61" s="18">
        <v>5.2999999999999999E-2</v>
      </c>
      <c r="J61" s="59">
        <f t="shared" si="12"/>
        <v>54.410356643488555</v>
      </c>
      <c r="K61" s="18">
        <v>4.9000000000000002E-2</v>
      </c>
      <c r="L61" s="59">
        <f t="shared" si="13"/>
        <v>56.967643405732517</v>
      </c>
      <c r="M61" s="18">
        <v>4.7E-2</v>
      </c>
    </row>
    <row r="62" spans="1:13" x14ac:dyDescent="0.25">
      <c r="A62" s="21" t="s">
        <v>82</v>
      </c>
      <c r="B62" s="59">
        <v>329.80200000000002</v>
      </c>
      <c r="C62" s="18">
        <v>4.4999999999999998E-2</v>
      </c>
      <c r="D62" s="59">
        <f t="shared" si="9"/>
        <v>344.97289200000006</v>
      </c>
      <c r="E62" s="18">
        <v>4.5999999999999999E-2</v>
      </c>
      <c r="F62" s="59">
        <f t="shared" si="10"/>
        <v>361.53159081600006</v>
      </c>
      <c r="G62" s="18">
        <v>4.8000000000000001E-2</v>
      </c>
      <c r="H62" s="59">
        <f t="shared" si="11"/>
        <v>380.69276512924802</v>
      </c>
      <c r="I62" s="18">
        <v>5.2999999999999999E-2</v>
      </c>
      <c r="J62" s="59">
        <f t="shared" si="12"/>
        <v>399.34671062058112</v>
      </c>
      <c r="K62" s="18">
        <v>4.9000000000000002E-2</v>
      </c>
      <c r="L62" s="59">
        <f t="shared" si="13"/>
        <v>418.1160060197484</v>
      </c>
      <c r="M62" s="18">
        <v>4.7E-2</v>
      </c>
    </row>
    <row r="63" spans="1:13" x14ac:dyDescent="0.25">
      <c r="A63" s="21" t="s">
        <v>81</v>
      </c>
      <c r="B63" s="59">
        <v>219.86799999999999</v>
      </c>
      <c r="C63" s="18">
        <v>4.4999999999999998E-2</v>
      </c>
      <c r="D63" s="59">
        <f t="shared" si="9"/>
        <v>229.98192800000001</v>
      </c>
      <c r="E63" s="18">
        <v>4.5999999999999999E-2</v>
      </c>
      <c r="F63" s="59">
        <f t="shared" si="10"/>
        <v>241.02106054400002</v>
      </c>
      <c r="G63" s="18">
        <v>4.8000000000000001E-2</v>
      </c>
      <c r="H63" s="59">
        <f t="shared" si="11"/>
        <v>253.79517675283202</v>
      </c>
      <c r="I63" s="18">
        <v>5.2999999999999999E-2</v>
      </c>
      <c r="J63" s="59">
        <f t="shared" si="12"/>
        <v>266.23114041372077</v>
      </c>
      <c r="K63" s="18">
        <v>4.9000000000000002E-2</v>
      </c>
      <c r="L63" s="59">
        <f t="shared" si="13"/>
        <v>278.74400401316564</v>
      </c>
      <c r="M63" s="18">
        <v>4.7E-2</v>
      </c>
    </row>
    <row r="64" spans="1:13" x14ac:dyDescent="0.25">
      <c r="A64" s="21"/>
      <c r="B64" s="59"/>
      <c r="C64" s="18"/>
      <c r="D64" s="59"/>
      <c r="E64" s="59"/>
      <c r="F64" s="59"/>
      <c r="G64" s="18"/>
      <c r="H64" s="59"/>
      <c r="I64" s="95"/>
      <c r="J64" s="59"/>
      <c r="K64" s="95"/>
      <c r="L64" s="59"/>
      <c r="M64" s="95"/>
    </row>
    <row r="65" spans="1:13" ht="15.6" x14ac:dyDescent="0.25">
      <c r="A65" s="56" t="s">
        <v>80</v>
      </c>
      <c r="B65" s="59"/>
      <c r="C65" s="18"/>
      <c r="D65" s="59"/>
      <c r="E65" s="59"/>
      <c r="F65" s="59"/>
      <c r="G65" s="18"/>
      <c r="H65" s="59"/>
      <c r="I65" s="95"/>
      <c r="J65" s="59"/>
      <c r="K65" s="95"/>
      <c r="L65" s="59"/>
      <c r="M65" s="95"/>
    </row>
    <row r="66" spans="1:13" ht="15.6" x14ac:dyDescent="0.25">
      <c r="A66" s="66" t="s">
        <v>79</v>
      </c>
      <c r="B66" s="59"/>
      <c r="C66" s="18"/>
      <c r="D66" s="59"/>
      <c r="E66" s="59"/>
      <c r="F66" s="59"/>
      <c r="G66" s="18"/>
      <c r="H66" s="59"/>
      <c r="I66" s="95"/>
      <c r="J66" s="59"/>
      <c r="K66" s="95"/>
      <c r="L66" s="59"/>
      <c r="M66" s="95"/>
    </row>
    <row r="67" spans="1:13" x14ac:dyDescent="0.25">
      <c r="A67" s="67" t="s">
        <v>78</v>
      </c>
      <c r="B67" s="59">
        <v>2090</v>
      </c>
      <c r="C67" s="18">
        <v>4.4999999999999998E-2</v>
      </c>
      <c r="D67" s="59">
        <f>B67*(1+E67)</f>
        <v>2186.14</v>
      </c>
      <c r="E67" s="18">
        <v>4.5999999999999999E-2</v>
      </c>
      <c r="F67" s="59">
        <f>+D67*(1+G67)</f>
        <v>2291.0747200000001</v>
      </c>
      <c r="G67" s="24">
        <v>4.8000000000000001E-2</v>
      </c>
      <c r="H67" s="59">
        <f>+F67*(1+I67)</f>
        <v>2412.50168016</v>
      </c>
      <c r="I67" s="24">
        <v>5.2999999999999999E-2</v>
      </c>
      <c r="J67" s="59">
        <f>+H67*(1+K67)</f>
        <v>2530.7142624878397</v>
      </c>
      <c r="K67" s="24">
        <v>4.9000000000000002E-2</v>
      </c>
      <c r="L67" s="59">
        <f>+J67*(1+M67)</f>
        <v>2649.6578328247679</v>
      </c>
      <c r="M67" s="24">
        <v>4.7E-2</v>
      </c>
    </row>
    <row r="68" spans="1:13" x14ac:dyDescent="0.25">
      <c r="A68" s="67" t="s">
        <v>77</v>
      </c>
      <c r="B68" s="59">
        <v>832.8649999999999</v>
      </c>
      <c r="C68" s="18">
        <v>4.4999999999999998E-2</v>
      </c>
      <c r="D68" s="59">
        <f>B68*(1+E68)</f>
        <v>871.17678999999987</v>
      </c>
      <c r="E68" s="18">
        <v>4.5999999999999999E-2</v>
      </c>
      <c r="F68" s="59">
        <f>+D68*(1+G68)</f>
        <v>912.99327591999986</v>
      </c>
      <c r="G68" s="18">
        <v>4.8000000000000001E-2</v>
      </c>
      <c r="H68" s="59">
        <f>+F68*(1+I68)</f>
        <v>961.38191954375975</v>
      </c>
      <c r="I68" s="24">
        <v>5.2999999999999999E-2</v>
      </c>
      <c r="J68" s="59">
        <f>+H68*(1+K68)</f>
        <v>1008.489633601404</v>
      </c>
      <c r="K68" s="24">
        <v>4.9000000000000002E-2</v>
      </c>
      <c r="L68" s="59">
        <f>+J68*(1+M68)</f>
        <v>1055.8886463806698</v>
      </c>
      <c r="M68" s="24">
        <v>4.7E-2</v>
      </c>
    </row>
    <row r="69" spans="1:13" ht="15.6" x14ac:dyDescent="0.25">
      <c r="A69" s="66" t="s">
        <v>76</v>
      </c>
      <c r="B69" s="59"/>
      <c r="C69" s="18"/>
      <c r="D69" s="59"/>
      <c r="E69" s="59"/>
      <c r="F69" s="59"/>
      <c r="G69" s="18"/>
      <c r="H69" s="59"/>
      <c r="I69" s="95"/>
      <c r="J69" s="59"/>
      <c r="K69" s="95"/>
      <c r="L69" s="59"/>
      <c r="M69" s="95"/>
    </row>
    <row r="70" spans="1:13" ht="15.6" x14ac:dyDescent="0.25">
      <c r="A70" s="68" t="s">
        <v>75</v>
      </c>
      <c r="B70" s="59"/>
      <c r="C70" s="18"/>
      <c r="D70" s="59"/>
      <c r="E70" s="59"/>
      <c r="F70" s="59"/>
      <c r="G70" s="18"/>
      <c r="H70" s="59"/>
      <c r="I70" s="95"/>
      <c r="J70" s="59"/>
      <c r="K70" s="95"/>
      <c r="L70" s="59"/>
      <c r="M70" s="95"/>
    </row>
    <row r="71" spans="1:13" ht="30" x14ac:dyDescent="0.25">
      <c r="A71" s="69" t="s">
        <v>74</v>
      </c>
      <c r="B71" s="59">
        <v>27922.399999999998</v>
      </c>
      <c r="C71" s="18">
        <v>4.4999999999999998E-2</v>
      </c>
      <c r="D71" s="59">
        <f>B71*(1+E71)</f>
        <v>29206.830399999999</v>
      </c>
      <c r="E71" s="18">
        <v>4.5999999999999999E-2</v>
      </c>
      <c r="F71" s="59">
        <f>+D71*(1+G71)</f>
        <v>30608.7582592</v>
      </c>
      <c r="G71" s="18">
        <v>4.8000000000000001E-2</v>
      </c>
      <c r="H71" s="59">
        <f>+F71*(1+I71)</f>
        <v>32231.022446937597</v>
      </c>
      <c r="I71" s="18">
        <v>5.2999999999999999E-2</v>
      </c>
      <c r="J71" s="59">
        <f>+H71*(1+K71)</f>
        <v>33810.342546837535</v>
      </c>
      <c r="K71" s="18">
        <v>4.9000000000000002E-2</v>
      </c>
      <c r="L71" s="59">
        <f>+J71*(1+M71)</f>
        <v>35399.428646538894</v>
      </c>
      <c r="M71" s="18">
        <v>4.7E-2</v>
      </c>
    </row>
    <row r="72" spans="1:13" ht="31.2" x14ac:dyDescent="0.25">
      <c r="A72" s="70" t="s">
        <v>73</v>
      </c>
      <c r="B72" s="59">
        <v>13958.064999999999</v>
      </c>
      <c r="C72" s="18">
        <v>4.4999999999999998E-2</v>
      </c>
      <c r="D72" s="59">
        <f>B72*(1+E72)</f>
        <v>14600.135989999999</v>
      </c>
      <c r="E72" s="18">
        <v>4.5999999999999999E-2</v>
      </c>
      <c r="F72" s="59">
        <f>+D72*(1+G72)</f>
        <v>15300.942517519999</v>
      </c>
      <c r="G72" s="18">
        <v>4.8000000000000001E-2</v>
      </c>
      <c r="H72" s="59">
        <f>+F72*(1+I72)</f>
        <v>16111.892470948558</v>
      </c>
      <c r="I72" s="18">
        <v>5.2999999999999999E-2</v>
      </c>
      <c r="J72" s="59">
        <f>+H72*(1+K72)</f>
        <v>16901.375202025036</v>
      </c>
      <c r="K72" s="18">
        <v>4.9000000000000002E-2</v>
      </c>
      <c r="L72" s="59">
        <f>+J72*(1+M72)</f>
        <v>17695.73983652021</v>
      </c>
      <c r="M72" s="18">
        <v>4.7E-2</v>
      </c>
    </row>
    <row r="73" spans="1:13" x14ac:dyDescent="0.25">
      <c r="A73" s="67" t="s">
        <v>72</v>
      </c>
      <c r="B73" s="59">
        <v>494.70299999999992</v>
      </c>
      <c r="C73" s="18">
        <v>4.4999999999999998E-2</v>
      </c>
      <c r="D73" s="59">
        <f>B73*(1+E73)</f>
        <v>517.45933799999989</v>
      </c>
      <c r="E73" s="18">
        <v>4.5999999999999999E-2</v>
      </c>
      <c r="F73" s="59">
        <f>+D73*(1+G73)</f>
        <v>542.29738622399987</v>
      </c>
      <c r="G73" s="18">
        <v>4.8000000000000001E-2</v>
      </c>
      <c r="H73" s="59">
        <f>+F73*(1+I73)</f>
        <v>571.03914769387177</v>
      </c>
      <c r="I73" s="18">
        <v>5.2999999999999999E-2</v>
      </c>
      <c r="J73" s="59">
        <f>+H73*(1+K73)</f>
        <v>599.0200659308714</v>
      </c>
      <c r="K73" s="18">
        <v>4.9000000000000002E-2</v>
      </c>
      <c r="L73" s="59">
        <f>+J73*(1+M73)</f>
        <v>627.17400902962231</v>
      </c>
      <c r="M73" s="18">
        <v>4.7E-2</v>
      </c>
    </row>
    <row r="74" spans="1:13" x14ac:dyDescent="0.25">
      <c r="A74" s="67" t="s">
        <v>71</v>
      </c>
      <c r="B74" s="59"/>
      <c r="C74" s="18"/>
      <c r="D74" s="59"/>
      <c r="E74" s="59"/>
      <c r="F74" s="59"/>
      <c r="G74" s="18"/>
      <c r="H74" s="59"/>
      <c r="I74" s="95"/>
      <c r="J74" s="59"/>
      <c r="K74" s="95"/>
      <c r="L74" s="59"/>
      <c r="M74" s="95"/>
    </row>
    <row r="75" spans="1:13" ht="15.6" x14ac:dyDescent="0.25">
      <c r="A75" s="66"/>
      <c r="B75" s="59"/>
      <c r="C75" s="18"/>
      <c r="D75" s="59"/>
      <c r="E75" s="59"/>
      <c r="F75" s="59"/>
      <c r="G75" s="18"/>
      <c r="H75" s="59"/>
      <c r="I75" s="95"/>
      <c r="J75" s="59"/>
      <c r="K75" s="95"/>
      <c r="L75" s="59"/>
      <c r="M75" s="95"/>
    </row>
    <row r="76" spans="1:13" ht="15.6" x14ac:dyDescent="0.25">
      <c r="A76" s="68" t="s">
        <v>70</v>
      </c>
      <c r="B76" s="59">
        <v>1567.5</v>
      </c>
      <c r="C76" s="18">
        <v>4.4999999999999998E-2</v>
      </c>
      <c r="D76" s="59">
        <f>B76*(1+E76)</f>
        <v>1639.605</v>
      </c>
      <c r="E76" s="18">
        <v>4.5999999999999999E-2</v>
      </c>
      <c r="F76" s="59">
        <f>+D76*(1+G76)</f>
        <v>1718.3060400000002</v>
      </c>
      <c r="G76" s="24">
        <v>4.8000000000000001E-2</v>
      </c>
      <c r="H76" s="59">
        <f>+F76*(1+I76)</f>
        <v>1809.3762601200001</v>
      </c>
      <c r="I76" s="24">
        <v>5.2999999999999999E-2</v>
      </c>
      <c r="J76" s="59">
        <f>+H76*(1+K76)</f>
        <v>1898.03569686588</v>
      </c>
      <c r="K76" s="24">
        <v>4.9000000000000002E-2</v>
      </c>
      <c r="L76" s="59">
        <f>+J76*(1+M76)</f>
        <v>1987.2433746185764</v>
      </c>
      <c r="M76" s="24">
        <v>4.7E-2</v>
      </c>
    </row>
    <row r="77" spans="1:13" ht="15.6" x14ac:dyDescent="0.25">
      <c r="A77" s="68" t="s">
        <v>69</v>
      </c>
      <c r="B77" s="59"/>
      <c r="C77" s="18"/>
      <c r="D77" s="59"/>
      <c r="E77" s="59"/>
      <c r="F77" s="59"/>
      <c r="G77" s="18"/>
      <c r="H77" s="59"/>
      <c r="I77" s="95"/>
      <c r="J77" s="59"/>
      <c r="K77" s="95"/>
      <c r="L77" s="59"/>
      <c r="M77" s="95"/>
    </row>
    <row r="78" spans="1:13" x14ac:dyDescent="0.25">
      <c r="A78" s="67" t="s">
        <v>68</v>
      </c>
      <c r="B78" s="59">
        <v>164.065</v>
      </c>
      <c r="C78" s="18">
        <v>4.4999999999999998E-2</v>
      </c>
      <c r="D78" s="59">
        <f>B78*(1+E78)</f>
        <v>171.61198999999999</v>
      </c>
      <c r="E78" s="18">
        <v>4.5999999999999999E-2</v>
      </c>
      <c r="F78" s="59">
        <f>+D78*(1+G78)</f>
        <v>179.84936551999999</v>
      </c>
      <c r="G78" s="18">
        <v>4.8000000000000001E-2</v>
      </c>
      <c r="H78" s="59">
        <f>+F78*(1+I78)</f>
        <v>189.38138189255997</v>
      </c>
      <c r="I78" s="18">
        <v>5.2999999999999999E-2</v>
      </c>
      <c r="J78" s="59">
        <f>+H78*(1+K78)</f>
        <v>198.66106960529541</v>
      </c>
      <c r="K78" s="18">
        <v>4.9000000000000002E-2</v>
      </c>
      <c r="L78" s="59">
        <f>+J78*(1+M78)</f>
        <v>207.99813987674429</v>
      </c>
      <c r="M78" s="18">
        <v>4.7E-2</v>
      </c>
    </row>
    <row r="79" spans="1:13" x14ac:dyDescent="0.25">
      <c r="A79" s="67" t="s">
        <v>67</v>
      </c>
      <c r="B79" s="59">
        <v>330.21999999999997</v>
      </c>
      <c r="C79" s="18">
        <v>4.4999999999999998E-2</v>
      </c>
      <c r="D79" s="59">
        <f>B79*(1+E79)</f>
        <v>345.41012000000001</v>
      </c>
      <c r="E79" s="18">
        <v>4.5999999999999999E-2</v>
      </c>
      <c r="F79" s="59">
        <f>+D79*(1+G79)</f>
        <v>361.98980576000002</v>
      </c>
      <c r="G79" s="18">
        <v>4.8000000000000001E-2</v>
      </c>
      <c r="H79" s="59">
        <f>+F79*(1+I79)</f>
        <v>381.17526546528001</v>
      </c>
      <c r="I79" s="18">
        <v>5.2999999999999999E-2</v>
      </c>
      <c r="J79" s="59">
        <f>+H79*(1+K79)</f>
        <v>399.85285347307871</v>
      </c>
      <c r="K79" s="18">
        <v>4.9000000000000002E-2</v>
      </c>
      <c r="L79" s="59">
        <f>+J79*(1+M79)</f>
        <v>418.64593758631338</v>
      </c>
      <c r="M79" s="18">
        <v>4.7E-2</v>
      </c>
    </row>
    <row r="80" spans="1:13" x14ac:dyDescent="0.25">
      <c r="A80" s="53"/>
      <c r="B80" s="59"/>
      <c r="C80" s="18"/>
      <c r="D80" s="59"/>
      <c r="E80" s="59"/>
      <c r="F80" s="59"/>
      <c r="G80" s="18"/>
      <c r="H80" s="59"/>
      <c r="I80" s="95"/>
      <c r="J80" s="59"/>
      <c r="K80" s="95"/>
      <c r="L80" s="59"/>
      <c r="M80" s="95"/>
    </row>
    <row r="81" spans="1:13" ht="15.6" x14ac:dyDescent="0.25">
      <c r="A81" s="56" t="s">
        <v>66</v>
      </c>
      <c r="B81" s="59"/>
      <c r="C81" s="18"/>
      <c r="D81" s="59"/>
      <c r="E81" s="59"/>
      <c r="F81" s="59"/>
      <c r="G81" s="18"/>
      <c r="H81" s="59"/>
      <c r="I81" s="95"/>
      <c r="J81" s="59"/>
      <c r="K81" s="95"/>
      <c r="L81" s="59"/>
      <c r="M81" s="95"/>
    </row>
    <row r="82" spans="1:13" x14ac:dyDescent="0.25">
      <c r="A82" s="21" t="s">
        <v>65</v>
      </c>
      <c r="B82" s="59">
        <v>989.40599999999984</v>
      </c>
      <c r="C82" s="18">
        <v>4.4999999999999998E-2</v>
      </c>
      <c r="D82" s="59">
        <v>1750</v>
      </c>
      <c r="E82" s="18"/>
      <c r="F82" s="59">
        <f>+D82*(1+G82)</f>
        <v>1834</v>
      </c>
      <c r="G82" s="18">
        <v>4.8000000000000001E-2</v>
      </c>
      <c r="H82" s="59">
        <f>+F82*(1+I82)</f>
        <v>1931.2019999999998</v>
      </c>
      <c r="I82" s="18">
        <v>5.2999999999999999E-2</v>
      </c>
      <c r="J82" s="59">
        <f>+H82*(1+K82)</f>
        <v>2016.1748879999998</v>
      </c>
      <c r="K82" s="18">
        <v>4.3999999999999997E-2</v>
      </c>
      <c r="L82" s="59">
        <f>+J82*(1+M82)</f>
        <v>2104.8865830719997</v>
      </c>
      <c r="M82" s="18">
        <v>4.3999999999999997E-2</v>
      </c>
    </row>
    <row r="83" spans="1:13" x14ac:dyDescent="0.25">
      <c r="A83" s="21" t="s">
        <v>64</v>
      </c>
      <c r="B83" s="59">
        <v>16.510999999999999</v>
      </c>
      <c r="C83" s="18">
        <v>4.4999999999999998E-2</v>
      </c>
      <c r="D83" s="59"/>
      <c r="E83" s="18"/>
      <c r="F83" s="59">
        <f>+D83*(1+I83)</f>
        <v>0</v>
      </c>
      <c r="G83" s="18"/>
      <c r="H83" s="59"/>
      <c r="I83" s="95"/>
      <c r="J83" s="59"/>
      <c r="K83" s="95"/>
      <c r="L83" s="59"/>
      <c r="M83" s="95"/>
    </row>
    <row r="84" spans="1:13" x14ac:dyDescent="0.25">
      <c r="A84" s="21" t="s">
        <v>340</v>
      </c>
      <c r="B84" s="59">
        <v>549.66999999999996</v>
      </c>
      <c r="C84" s="18">
        <v>4.4999999999999998E-2</v>
      </c>
      <c r="D84" s="59">
        <v>850</v>
      </c>
      <c r="E84" s="18"/>
      <c r="F84" s="59">
        <f>+D84*(1+G84)</f>
        <v>890.80000000000007</v>
      </c>
      <c r="G84" s="18">
        <v>4.8000000000000001E-2</v>
      </c>
      <c r="H84" s="59">
        <f>+F84*(1+I84)</f>
        <v>938.01240000000007</v>
      </c>
      <c r="I84" s="18">
        <v>5.2999999999999999E-2</v>
      </c>
      <c r="J84" s="59">
        <f>+H84*(1+K84)</f>
        <v>979.28494560000013</v>
      </c>
      <c r="K84" s="18">
        <v>4.3999999999999997E-2</v>
      </c>
      <c r="L84" s="59">
        <f>+J84*(1+M84)</f>
        <v>1022.3734832064001</v>
      </c>
      <c r="M84" s="18">
        <v>4.3999999999999997E-2</v>
      </c>
    </row>
    <row r="85" spans="1:13" x14ac:dyDescent="0.25">
      <c r="A85" s="21" t="s">
        <v>341</v>
      </c>
      <c r="B85" s="59"/>
      <c r="C85" s="18"/>
      <c r="D85" s="59">
        <v>450</v>
      </c>
      <c r="E85" s="18"/>
      <c r="F85" s="59"/>
      <c r="G85" s="18"/>
      <c r="H85" s="59"/>
      <c r="I85" s="95"/>
      <c r="J85" s="59"/>
      <c r="K85" s="95"/>
      <c r="L85" s="59"/>
      <c r="M85" s="95"/>
    </row>
    <row r="86" spans="1:13" x14ac:dyDescent="0.25">
      <c r="A86" s="21" t="s">
        <v>63</v>
      </c>
      <c r="B86" s="59">
        <v>1923.8449999999998</v>
      </c>
      <c r="C86" s="18">
        <v>4.4999999999999998E-2</v>
      </c>
      <c r="D86" s="59"/>
      <c r="E86" s="18"/>
      <c r="F86" s="59"/>
      <c r="G86" s="18"/>
      <c r="H86" s="59"/>
      <c r="I86" s="95"/>
      <c r="J86" s="59"/>
      <c r="K86" s="95"/>
      <c r="L86" s="59"/>
      <c r="M86" s="95"/>
    </row>
    <row r="87" spans="1:13" x14ac:dyDescent="0.25">
      <c r="A87" s="21" t="s">
        <v>342</v>
      </c>
      <c r="B87" s="59">
        <v>549.66999999999996</v>
      </c>
      <c r="C87" s="18">
        <v>4.4999999999999998E-2</v>
      </c>
      <c r="D87" s="59">
        <v>550</v>
      </c>
      <c r="E87" s="18"/>
      <c r="F87" s="59">
        <f>+D87*(1+G87)</f>
        <v>576.4</v>
      </c>
      <c r="G87" s="18">
        <v>4.8000000000000001E-2</v>
      </c>
      <c r="H87" s="59">
        <f>+F87*(1+M87)</f>
        <v>601.76160000000004</v>
      </c>
      <c r="I87" s="18">
        <v>5.2999999999999999E-2</v>
      </c>
      <c r="J87" s="59">
        <f>+H87*(1+O87)</f>
        <v>601.76160000000004</v>
      </c>
      <c r="K87" s="18">
        <v>4.3999999999999997E-2</v>
      </c>
      <c r="L87" s="59">
        <f>+J87*(1+Q87)</f>
        <v>601.76160000000004</v>
      </c>
      <c r="M87" s="18">
        <v>4.3999999999999997E-2</v>
      </c>
    </row>
    <row r="88" spans="1:13" ht="15.6" x14ac:dyDescent="0.25">
      <c r="A88" s="56" t="s">
        <v>62</v>
      </c>
      <c r="B88" s="59"/>
      <c r="C88" s="18"/>
      <c r="D88" s="59"/>
      <c r="E88" s="59"/>
      <c r="F88" s="59"/>
      <c r="G88" s="18"/>
      <c r="H88" s="59"/>
      <c r="I88" s="95"/>
      <c r="J88" s="59"/>
      <c r="K88" s="95"/>
      <c r="L88" s="59"/>
      <c r="M88" s="95"/>
    </row>
    <row r="89" spans="1:13" x14ac:dyDescent="0.25">
      <c r="A89" s="21" t="s">
        <v>125</v>
      </c>
      <c r="B89" s="59"/>
      <c r="C89" s="18"/>
      <c r="D89" s="59"/>
      <c r="E89" s="59"/>
      <c r="F89" s="59"/>
      <c r="G89" s="18"/>
      <c r="H89" s="59"/>
      <c r="I89" s="95"/>
      <c r="J89" s="59"/>
      <c r="K89" s="95"/>
      <c r="L89" s="59"/>
      <c r="M89" s="95"/>
    </row>
    <row r="90" spans="1:13" x14ac:dyDescent="0.25">
      <c r="A90" s="53"/>
      <c r="B90" s="59"/>
      <c r="C90" s="18"/>
      <c r="D90" s="59"/>
      <c r="E90" s="59"/>
      <c r="F90" s="59"/>
      <c r="G90" s="18"/>
      <c r="H90" s="59"/>
      <c r="I90" s="95"/>
      <c r="J90" s="59"/>
      <c r="K90" s="95"/>
      <c r="L90" s="59"/>
      <c r="M90" s="95"/>
    </row>
    <row r="91" spans="1:13" ht="15.6" x14ac:dyDescent="0.25">
      <c r="A91" s="56" t="s">
        <v>61</v>
      </c>
      <c r="B91" s="59"/>
      <c r="C91" s="18"/>
      <c r="D91" s="59"/>
      <c r="E91" s="59"/>
      <c r="F91" s="59"/>
      <c r="G91" s="18"/>
      <c r="H91" s="59"/>
      <c r="I91" s="95"/>
      <c r="J91" s="59"/>
      <c r="K91" s="95"/>
      <c r="L91" s="59"/>
      <c r="M91" s="95"/>
    </row>
    <row r="92" spans="1:13" x14ac:dyDescent="0.25">
      <c r="A92" s="21" t="s">
        <v>60</v>
      </c>
      <c r="B92" s="59">
        <v>777.4799999999999</v>
      </c>
      <c r="C92" s="18">
        <v>4.4999999999999998E-2</v>
      </c>
      <c r="D92" s="59">
        <v>820</v>
      </c>
      <c r="E92" s="18">
        <v>4.5999999999999999E-2</v>
      </c>
      <c r="F92" s="59">
        <f>+D92*(1+G92)</f>
        <v>859.36</v>
      </c>
      <c r="G92" s="18">
        <v>4.8000000000000001E-2</v>
      </c>
      <c r="H92" s="59">
        <f>+F92*(1+I92)</f>
        <v>904.90607999999997</v>
      </c>
      <c r="I92" s="18">
        <v>5.2999999999999999E-2</v>
      </c>
      <c r="J92" s="59">
        <f>+H92*(1+K92)</f>
        <v>949.24647791999996</v>
      </c>
      <c r="K92" s="18">
        <v>4.9000000000000002E-2</v>
      </c>
      <c r="L92" s="59">
        <f>+J92*(1+M92)</f>
        <v>993.86106238223988</v>
      </c>
      <c r="M92" s="18">
        <v>4.7E-2</v>
      </c>
    </row>
    <row r="93" spans="1:13" x14ac:dyDescent="0.25">
      <c r="A93" s="21" t="s">
        <v>59</v>
      </c>
      <c r="B93" s="59">
        <v>87.78</v>
      </c>
      <c r="C93" s="18">
        <v>4.4999999999999998E-2</v>
      </c>
      <c r="D93" s="59">
        <v>92</v>
      </c>
      <c r="E93" s="18">
        <v>4.5999999999999999E-2</v>
      </c>
      <c r="F93" s="59">
        <f t="shared" ref="F93:F104" si="14">+D93*(1+G93)</f>
        <v>96.415999999999997</v>
      </c>
      <c r="G93" s="18">
        <v>4.8000000000000001E-2</v>
      </c>
      <c r="H93" s="59">
        <f t="shared" ref="H93:H104" si="15">+F93*(1+I93)</f>
        <v>101.52604799999999</v>
      </c>
      <c r="I93" s="18">
        <v>5.2999999999999999E-2</v>
      </c>
      <c r="J93" s="59">
        <f t="shared" ref="J93:J104" si="16">+H93*(1+K93)</f>
        <v>106.50082435199998</v>
      </c>
      <c r="K93" s="18">
        <v>4.9000000000000002E-2</v>
      </c>
      <c r="L93" s="59">
        <f t="shared" ref="L93:L104" si="17">+J93*(1+M93)</f>
        <v>111.50636309654398</v>
      </c>
      <c r="M93" s="18">
        <v>4.7E-2</v>
      </c>
    </row>
    <row r="94" spans="1:13" s="60" customFormat="1" x14ac:dyDescent="0.25">
      <c r="A94" s="21" t="s">
        <v>58</v>
      </c>
      <c r="B94" s="59">
        <v>1443.145</v>
      </c>
      <c r="C94" s="18">
        <v>4.4999999999999998E-2</v>
      </c>
      <c r="D94" s="59">
        <v>1510</v>
      </c>
      <c r="E94" s="18">
        <v>4.5999999999999999E-2</v>
      </c>
      <c r="F94" s="59">
        <f t="shared" si="14"/>
        <v>1582.48</v>
      </c>
      <c r="G94" s="18">
        <v>4.8000000000000001E-2</v>
      </c>
      <c r="H94" s="59">
        <f t="shared" si="15"/>
        <v>1666.3514399999999</v>
      </c>
      <c r="I94" s="18">
        <v>5.2999999999999999E-2</v>
      </c>
      <c r="J94" s="59">
        <f t="shared" si="16"/>
        <v>1748.0026605599999</v>
      </c>
      <c r="K94" s="18">
        <v>4.9000000000000002E-2</v>
      </c>
      <c r="L94" s="59">
        <f t="shared" si="17"/>
        <v>1830.1587856063197</v>
      </c>
      <c r="M94" s="18">
        <v>4.7E-2</v>
      </c>
    </row>
    <row r="95" spans="1:13" s="60" customFormat="1" x14ac:dyDescent="0.25">
      <c r="A95" s="21" t="s">
        <v>57</v>
      </c>
      <c r="B95" s="59">
        <v>1789.04</v>
      </c>
      <c r="C95" s="18">
        <v>4.4999999999999998E-2</v>
      </c>
      <c r="D95" s="59">
        <v>1872</v>
      </c>
      <c r="E95" s="18">
        <v>4.5999999999999999E-2</v>
      </c>
      <c r="F95" s="59">
        <f t="shared" si="14"/>
        <v>1961.856</v>
      </c>
      <c r="G95" s="18">
        <v>4.8000000000000001E-2</v>
      </c>
      <c r="H95" s="59">
        <f t="shared" si="15"/>
        <v>2065.8343679999998</v>
      </c>
      <c r="I95" s="18">
        <v>5.2999999999999999E-2</v>
      </c>
      <c r="J95" s="59">
        <f t="shared" si="16"/>
        <v>2167.0602520319999</v>
      </c>
      <c r="K95" s="18">
        <v>4.9000000000000002E-2</v>
      </c>
      <c r="L95" s="59">
        <f t="shared" si="17"/>
        <v>2268.9120838775038</v>
      </c>
      <c r="M95" s="18">
        <v>4.7E-2</v>
      </c>
    </row>
    <row r="96" spans="1:13" s="60" customFormat="1" x14ac:dyDescent="0.25">
      <c r="A96" s="21" t="s">
        <v>56</v>
      </c>
      <c r="B96" s="59">
        <v>949.90499999999997</v>
      </c>
      <c r="C96" s="18">
        <v>4.4999999999999998E-2</v>
      </c>
      <c r="D96" s="59">
        <v>994</v>
      </c>
      <c r="E96" s="18">
        <v>4.5999999999999999E-2</v>
      </c>
      <c r="F96" s="59">
        <f t="shared" si="14"/>
        <v>1041.712</v>
      </c>
      <c r="G96" s="18">
        <v>4.8000000000000001E-2</v>
      </c>
      <c r="H96" s="59">
        <f t="shared" si="15"/>
        <v>1096.922736</v>
      </c>
      <c r="I96" s="18">
        <v>5.2999999999999999E-2</v>
      </c>
      <c r="J96" s="59">
        <f t="shared" si="16"/>
        <v>1150.6719500639999</v>
      </c>
      <c r="K96" s="18">
        <v>4.9000000000000002E-2</v>
      </c>
      <c r="L96" s="59">
        <f t="shared" si="17"/>
        <v>1204.7535317170079</v>
      </c>
      <c r="M96" s="18">
        <v>4.7E-2</v>
      </c>
    </row>
    <row r="97" spans="1:13" s="60" customFormat="1" x14ac:dyDescent="0.25">
      <c r="A97" s="21" t="s">
        <v>55</v>
      </c>
      <c r="B97" s="59">
        <v>2330.35</v>
      </c>
      <c r="C97" s="18">
        <v>4.4999999999999998E-2</v>
      </c>
      <c r="D97" s="59">
        <v>2438</v>
      </c>
      <c r="E97" s="18">
        <v>4.5999999999999999E-2</v>
      </c>
      <c r="F97" s="59">
        <f t="shared" si="14"/>
        <v>2555.0239999999999</v>
      </c>
      <c r="G97" s="18">
        <v>4.8000000000000001E-2</v>
      </c>
      <c r="H97" s="59">
        <f t="shared" si="15"/>
        <v>2690.4402719999998</v>
      </c>
      <c r="I97" s="18">
        <v>5.2999999999999999E-2</v>
      </c>
      <c r="J97" s="59">
        <f t="shared" si="16"/>
        <v>2822.2718453279995</v>
      </c>
      <c r="K97" s="18">
        <v>4.9000000000000002E-2</v>
      </c>
      <c r="L97" s="59">
        <f t="shared" si="17"/>
        <v>2954.9186220584152</v>
      </c>
      <c r="M97" s="18">
        <v>4.7E-2</v>
      </c>
    </row>
    <row r="98" spans="1:13" s="60" customFormat="1" x14ac:dyDescent="0.25">
      <c r="A98" s="21" t="s">
        <v>54</v>
      </c>
      <c r="B98" s="59">
        <v>3661.68</v>
      </c>
      <c r="C98" s="18">
        <v>4.4999999999999998E-2</v>
      </c>
      <c r="D98" s="59">
        <v>10000</v>
      </c>
      <c r="E98" s="18"/>
      <c r="F98" s="59">
        <f t="shared" si="14"/>
        <v>10480</v>
      </c>
      <c r="G98" s="18">
        <v>4.8000000000000001E-2</v>
      </c>
      <c r="H98" s="59">
        <f t="shared" si="15"/>
        <v>11035.439999999999</v>
      </c>
      <c r="I98" s="18">
        <v>5.2999999999999999E-2</v>
      </c>
      <c r="J98" s="59">
        <f t="shared" si="16"/>
        <v>11576.176559999998</v>
      </c>
      <c r="K98" s="18">
        <v>4.9000000000000002E-2</v>
      </c>
      <c r="L98" s="59">
        <f t="shared" si="17"/>
        <v>12120.256858319997</v>
      </c>
      <c r="M98" s="18">
        <v>4.7E-2</v>
      </c>
    </row>
    <row r="99" spans="1:13" s="60" customFormat="1" x14ac:dyDescent="0.25">
      <c r="A99" s="21" t="s">
        <v>53</v>
      </c>
      <c r="B99" s="59">
        <v>645.80999999999995</v>
      </c>
      <c r="C99" s="18">
        <v>4.4999999999999998E-2</v>
      </c>
      <c r="D99" s="59">
        <v>676</v>
      </c>
      <c r="E99" s="18">
        <v>4.5999999999999999E-2</v>
      </c>
      <c r="F99" s="59">
        <f t="shared" si="14"/>
        <v>708.44799999999998</v>
      </c>
      <c r="G99" s="18">
        <v>4.8000000000000001E-2</v>
      </c>
      <c r="H99" s="59">
        <f t="shared" si="15"/>
        <v>745.99574399999995</v>
      </c>
      <c r="I99" s="18">
        <v>5.2999999999999999E-2</v>
      </c>
      <c r="J99" s="59">
        <f t="shared" si="16"/>
        <v>782.54953545599994</v>
      </c>
      <c r="K99" s="18">
        <v>4.9000000000000002E-2</v>
      </c>
      <c r="L99" s="59">
        <f t="shared" si="17"/>
        <v>819.32936362243186</v>
      </c>
      <c r="M99" s="18">
        <v>4.7E-2</v>
      </c>
    </row>
    <row r="100" spans="1:13" x14ac:dyDescent="0.25">
      <c r="A100" s="21" t="s">
        <v>52</v>
      </c>
      <c r="B100" s="59">
        <v>71.477999999999994</v>
      </c>
      <c r="C100" s="18">
        <v>4.4999999999999998E-2</v>
      </c>
      <c r="D100" s="59">
        <v>75</v>
      </c>
      <c r="E100" s="18">
        <v>4.5999999999999999E-2</v>
      </c>
      <c r="F100" s="59">
        <f t="shared" si="14"/>
        <v>78.600000000000009</v>
      </c>
      <c r="G100" s="18">
        <v>4.8000000000000001E-2</v>
      </c>
      <c r="H100" s="59">
        <f t="shared" si="15"/>
        <v>82.765799999999999</v>
      </c>
      <c r="I100" s="18">
        <v>5.2999999999999999E-2</v>
      </c>
      <c r="J100" s="59">
        <f t="shared" si="16"/>
        <v>86.821324199999992</v>
      </c>
      <c r="K100" s="18">
        <v>4.9000000000000002E-2</v>
      </c>
      <c r="L100" s="59">
        <f t="shared" si="17"/>
        <v>90.901926437399979</v>
      </c>
      <c r="M100" s="18">
        <v>4.7E-2</v>
      </c>
    </row>
    <row r="101" spans="1:13" x14ac:dyDescent="0.25">
      <c r="A101" s="21" t="s">
        <v>343</v>
      </c>
      <c r="B101" s="59">
        <v>549.66999999999996</v>
      </c>
      <c r="C101" s="18">
        <v>4.4999999999999998E-2</v>
      </c>
      <c r="D101" s="59">
        <v>575</v>
      </c>
      <c r="E101" s="18">
        <v>4.5999999999999999E-2</v>
      </c>
      <c r="F101" s="59">
        <f t="shared" si="14"/>
        <v>602.6</v>
      </c>
      <c r="G101" s="18">
        <v>4.8000000000000001E-2</v>
      </c>
      <c r="H101" s="59">
        <f t="shared" si="15"/>
        <v>634.53779999999995</v>
      </c>
      <c r="I101" s="18">
        <v>5.2999999999999999E-2</v>
      </c>
      <c r="J101" s="59">
        <f t="shared" si="16"/>
        <v>665.63015219999988</v>
      </c>
      <c r="K101" s="18">
        <v>4.9000000000000002E-2</v>
      </c>
      <c r="L101" s="59">
        <f t="shared" si="17"/>
        <v>696.91476935339983</v>
      </c>
      <c r="M101" s="18">
        <v>4.7E-2</v>
      </c>
    </row>
    <row r="102" spans="1:13" x14ac:dyDescent="0.25">
      <c r="A102" s="21" t="s">
        <v>51</v>
      </c>
      <c r="B102" s="59">
        <v>907.06</v>
      </c>
      <c r="C102" s="18">
        <v>4.4999999999999998E-2</v>
      </c>
      <c r="D102" s="59">
        <v>949</v>
      </c>
      <c r="E102" s="18">
        <v>4.5999999999999999E-2</v>
      </c>
      <c r="F102" s="59">
        <f t="shared" si="14"/>
        <v>994.55200000000002</v>
      </c>
      <c r="G102" s="18">
        <v>4.8000000000000001E-2</v>
      </c>
      <c r="H102" s="59">
        <f t="shared" si="15"/>
        <v>1047.263256</v>
      </c>
      <c r="I102" s="18">
        <v>5.2999999999999999E-2</v>
      </c>
      <c r="J102" s="59">
        <f t="shared" si="16"/>
        <v>1098.5791555439998</v>
      </c>
      <c r="K102" s="18">
        <v>4.9000000000000002E-2</v>
      </c>
      <c r="L102" s="59">
        <f t="shared" si="17"/>
        <v>1150.2123758545677</v>
      </c>
      <c r="M102" s="18">
        <v>4.7E-2</v>
      </c>
    </row>
    <row r="103" spans="1:13" x14ac:dyDescent="0.25">
      <c r="A103" s="21" t="s">
        <v>50</v>
      </c>
      <c r="B103" s="59">
        <v>274.83499999999998</v>
      </c>
      <c r="C103" s="18">
        <v>4.4999999999999998E-2</v>
      </c>
      <c r="D103" s="59">
        <v>288</v>
      </c>
      <c r="E103" s="18">
        <v>4.5999999999999999E-2</v>
      </c>
      <c r="F103" s="59">
        <f t="shared" si="14"/>
        <v>301.82400000000001</v>
      </c>
      <c r="G103" s="18">
        <v>4.8000000000000001E-2</v>
      </c>
      <c r="H103" s="59">
        <f t="shared" si="15"/>
        <v>317.820672</v>
      </c>
      <c r="I103" s="18">
        <v>5.2999999999999999E-2</v>
      </c>
      <c r="J103" s="59">
        <f t="shared" si="16"/>
        <v>333.39388492799998</v>
      </c>
      <c r="K103" s="18">
        <v>4.9000000000000002E-2</v>
      </c>
      <c r="L103" s="59">
        <f t="shared" si="17"/>
        <v>349.06339751961593</v>
      </c>
      <c r="M103" s="18">
        <v>4.7E-2</v>
      </c>
    </row>
    <row r="104" spans="1:13" x14ac:dyDescent="0.25">
      <c r="A104" s="21" t="s">
        <v>344</v>
      </c>
      <c r="B104" s="59"/>
      <c r="C104" s="18"/>
      <c r="D104" s="59">
        <v>5000</v>
      </c>
      <c r="E104" s="18">
        <v>4.5999999999999999E-2</v>
      </c>
      <c r="F104" s="59">
        <f t="shared" si="14"/>
        <v>5240</v>
      </c>
      <c r="G104" s="18">
        <v>4.8000000000000001E-2</v>
      </c>
      <c r="H104" s="59">
        <f t="shared" si="15"/>
        <v>5517.7199999999993</v>
      </c>
      <c r="I104" s="18">
        <v>5.2999999999999999E-2</v>
      </c>
      <c r="J104" s="59">
        <f t="shared" si="16"/>
        <v>5788.088279999999</v>
      </c>
      <c r="K104" s="18">
        <v>4.9000000000000002E-2</v>
      </c>
      <c r="L104" s="59">
        <f t="shared" si="17"/>
        <v>6060.1284291599986</v>
      </c>
      <c r="M104" s="18">
        <v>4.7E-2</v>
      </c>
    </row>
    <row r="105" spans="1:13" x14ac:dyDescent="0.25">
      <c r="A105" s="21"/>
      <c r="B105" s="59"/>
      <c r="C105" s="18"/>
      <c r="D105" s="59"/>
      <c r="E105" s="59"/>
      <c r="F105" s="59"/>
      <c r="G105" s="18"/>
      <c r="H105" s="59"/>
      <c r="I105" s="95"/>
      <c r="J105" s="59"/>
      <c r="K105" s="95"/>
      <c r="L105" s="59"/>
      <c r="M105" s="95"/>
    </row>
    <row r="106" spans="1:13" ht="15.6" x14ac:dyDescent="0.25">
      <c r="A106" s="56" t="s">
        <v>49</v>
      </c>
      <c r="B106" s="59"/>
      <c r="C106" s="18"/>
      <c r="D106" s="59"/>
      <c r="E106" s="59"/>
      <c r="F106" s="59"/>
      <c r="G106" s="18"/>
      <c r="H106" s="59"/>
      <c r="I106" s="95"/>
      <c r="J106" s="59"/>
      <c r="K106" s="95"/>
      <c r="L106" s="59"/>
      <c r="M106" s="95"/>
    </row>
    <row r="107" spans="1:13" ht="15.6" x14ac:dyDescent="0.25">
      <c r="A107" s="66" t="s">
        <v>48</v>
      </c>
      <c r="B107" s="59"/>
      <c r="C107" s="18"/>
      <c r="D107" s="59"/>
      <c r="E107" s="59"/>
      <c r="F107" s="59"/>
      <c r="G107" s="18"/>
      <c r="H107" s="59"/>
      <c r="I107" s="95"/>
      <c r="J107" s="59"/>
      <c r="K107" s="95"/>
      <c r="L107" s="59"/>
      <c r="M107" s="95"/>
    </row>
    <row r="108" spans="1:13" x14ac:dyDescent="0.25">
      <c r="A108" s="21" t="s">
        <v>43</v>
      </c>
      <c r="B108" s="59">
        <v>81.509999999999991</v>
      </c>
      <c r="C108" s="18">
        <v>4.4999999999999998E-2</v>
      </c>
      <c r="D108" s="59">
        <f>B108*(1+E108)</f>
        <v>85.25945999999999</v>
      </c>
      <c r="E108" s="18">
        <v>4.5999999999999999E-2</v>
      </c>
      <c r="F108" s="59">
        <f>+D108*(1+G108)</f>
        <v>89.35191408</v>
      </c>
      <c r="G108" s="18">
        <v>4.8000000000000001E-2</v>
      </c>
      <c r="H108" s="59">
        <f>+F108*(1+I108)</f>
        <v>94.087565526239999</v>
      </c>
      <c r="I108" s="18">
        <v>5.2999999999999999E-2</v>
      </c>
      <c r="J108" s="59">
        <f>+H108*(1+K108)</f>
        <v>98.697856237025746</v>
      </c>
      <c r="K108" s="18">
        <v>4.9000000000000002E-2</v>
      </c>
      <c r="L108" s="59">
        <f>+J108*(1+M108)</f>
        <v>103.33665548016594</v>
      </c>
      <c r="M108" s="18">
        <v>4.7E-2</v>
      </c>
    </row>
    <row r="109" spans="1:13" ht="15.6" x14ac:dyDescent="0.25">
      <c r="A109" s="66" t="s">
        <v>47</v>
      </c>
      <c r="B109" s="59"/>
      <c r="C109" s="18"/>
      <c r="D109" s="59"/>
      <c r="E109" s="59"/>
      <c r="F109" s="59"/>
      <c r="G109" s="18"/>
      <c r="H109" s="59"/>
      <c r="I109" s="95"/>
      <c r="J109" s="59"/>
      <c r="K109" s="95"/>
      <c r="L109" s="59"/>
      <c r="M109" s="95"/>
    </row>
    <row r="110" spans="1:13" x14ac:dyDescent="0.25">
      <c r="A110" s="21" t="s">
        <v>44</v>
      </c>
      <c r="B110" s="59">
        <v>167.2</v>
      </c>
      <c r="C110" s="18">
        <v>4.4999999999999998E-2</v>
      </c>
      <c r="D110" s="59">
        <f>B110*(1+E110)</f>
        <v>174.8912</v>
      </c>
      <c r="E110" s="18">
        <v>4.5999999999999999E-2</v>
      </c>
      <c r="F110" s="59">
        <f>+D110*(1+G110)</f>
        <v>183.2859776</v>
      </c>
      <c r="G110" s="18">
        <v>4.8000000000000001E-2</v>
      </c>
      <c r="H110" s="59">
        <f>+F110*(1+I110)</f>
        <v>193.00013441279998</v>
      </c>
      <c r="I110" s="18">
        <v>5.2999999999999999E-2</v>
      </c>
      <c r="J110" s="59">
        <f>+H110*(1+K110)</f>
        <v>202.45714099902716</v>
      </c>
      <c r="K110" s="18">
        <v>4.9000000000000002E-2</v>
      </c>
      <c r="L110" s="59">
        <f>+J110*(1+M110)</f>
        <v>211.97262662598143</v>
      </c>
      <c r="M110" s="18">
        <v>4.7E-2</v>
      </c>
    </row>
    <row r="111" spans="1:13" x14ac:dyDescent="0.25">
      <c r="A111" s="21" t="s">
        <v>43</v>
      </c>
      <c r="B111" s="59">
        <v>83.6</v>
      </c>
      <c r="C111" s="18">
        <v>4.4999999999999998E-2</v>
      </c>
      <c r="D111" s="59">
        <f>B111*(1+E111)</f>
        <v>87.445599999999999</v>
      </c>
      <c r="E111" s="18">
        <v>4.5999999999999999E-2</v>
      </c>
      <c r="F111" s="59">
        <f>+D111*(1+G111)</f>
        <v>91.642988799999998</v>
      </c>
      <c r="G111" s="18">
        <v>4.8000000000000001E-2</v>
      </c>
      <c r="H111" s="59">
        <f>+F111*(1+I111)</f>
        <v>96.50006720639999</v>
      </c>
      <c r="I111" s="18">
        <v>5.2999999999999999E-2</v>
      </c>
      <c r="J111" s="59">
        <f>+H111*(1+K111)</f>
        <v>101.22857049951358</v>
      </c>
      <c r="K111" s="18">
        <v>4.9000000000000002E-2</v>
      </c>
      <c r="L111" s="59">
        <f>+J111*(1+M111)</f>
        <v>105.98631331299072</v>
      </c>
      <c r="M111" s="18">
        <v>4.7E-2</v>
      </c>
    </row>
    <row r="112" spans="1:13" ht="15.6" x14ac:dyDescent="0.25">
      <c r="A112" s="66" t="s">
        <v>46</v>
      </c>
      <c r="B112" s="59"/>
      <c r="C112" s="18"/>
      <c r="D112" s="59"/>
      <c r="E112" s="59"/>
      <c r="F112" s="59"/>
      <c r="G112" s="18"/>
      <c r="H112" s="59"/>
      <c r="I112" s="95"/>
      <c r="J112" s="59"/>
      <c r="K112" s="95"/>
      <c r="L112" s="59"/>
      <c r="M112" s="95"/>
    </row>
    <row r="113" spans="1:13" x14ac:dyDescent="0.25">
      <c r="A113" s="21" t="s">
        <v>43</v>
      </c>
      <c r="B113" s="59">
        <v>50.16</v>
      </c>
      <c r="C113" s="18">
        <v>4.4999999999999998E-2</v>
      </c>
      <c r="D113" s="59">
        <f>B113*(1+E113)</f>
        <v>52.467359999999999</v>
      </c>
      <c r="E113" s="18">
        <v>4.5999999999999999E-2</v>
      </c>
      <c r="F113" s="59">
        <f>+D113*(1+G113)</f>
        <v>54.985793280000003</v>
      </c>
      <c r="G113" s="18">
        <v>4.8000000000000001E-2</v>
      </c>
      <c r="H113" s="59">
        <f>+F113*(1+I113)</f>
        <v>57.900040323840003</v>
      </c>
      <c r="I113" s="18">
        <v>5.2999999999999999E-2</v>
      </c>
      <c r="J113" s="59">
        <f>+H113*(1+K113)</f>
        <v>60.737142299708161</v>
      </c>
      <c r="K113" s="18">
        <v>4.9000000000000002E-2</v>
      </c>
      <c r="L113" s="59">
        <f>+J113*(1+M113)</f>
        <v>63.59178798779444</v>
      </c>
      <c r="M113" s="18">
        <v>4.7E-2</v>
      </c>
    </row>
    <row r="114" spans="1:13" ht="15.6" x14ac:dyDescent="0.25">
      <c r="A114" s="66" t="s">
        <v>45</v>
      </c>
      <c r="B114" s="59"/>
      <c r="C114" s="18"/>
      <c r="D114" s="59"/>
      <c r="E114" s="59"/>
      <c r="F114" s="59"/>
      <c r="G114" s="18"/>
      <c r="H114" s="59"/>
      <c r="I114" s="95"/>
      <c r="J114" s="59"/>
      <c r="K114" s="95"/>
      <c r="L114" s="59"/>
      <c r="M114" s="95"/>
    </row>
    <row r="115" spans="1:13" x14ac:dyDescent="0.25">
      <c r="A115" s="21" t="s">
        <v>44</v>
      </c>
      <c r="B115" s="59">
        <v>83.6</v>
      </c>
      <c r="C115" s="18">
        <v>4.4999999999999998E-2</v>
      </c>
      <c r="D115" s="59">
        <f>B115*(1+E115)</f>
        <v>87.445599999999999</v>
      </c>
      <c r="E115" s="18">
        <v>4.5999999999999999E-2</v>
      </c>
      <c r="F115" s="59">
        <f>+D115*(1+G115)</f>
        <v>91.642988799999998</v>
      </c>
      <c r="G115" s="18">
        <v>4.8000000000000001E-2</v>
      </c>
      <c r="H115" s="59">
        <f>+F115*(1+I115)</f>
        <v>96.50006720639999</v>
      </c>
      <c r="I115" s="18">
        <v>5.2999999999999999E-2</v>
      </c>
      <c r="J115" s="59">
        <f>+H115*(1+K115)</f>
        <v>101.22857049951358</v>
      </c>
      <c r="K115" s="18">
        <v>4.9000000000000002E-2</v>
      </c>
      <c r="L115" s="59">
        <f>+J115*(1+M115)</f>
        <v>105.98631331299072</v>
      </c>
      <c r="M115" s="18">
        <v>4.7E-2</v>
      </c>
    </row>
    <row r="116" spans="1:13" x14ac:dyDescent="0.25">
      <c r="A116" s="21" t="s">
        <v>43</v>
      </c>
      <c r="B116" s="59">
        <v>50.16</v>
      </c>
      <c r="C116" s="18">
        <v>4.4999999999999998E-2</v>
      </c>
      <c r="D116" s="59">
        <f>B116*(1+E116)</f>
        <v>52.467359999999999</v>
      </c>
      <c r="E116" s="18">
        <v>4.5999999999999999E-2</v>
      </c>
      <c r="F116" s="59">
        <f>+D116*(1+G116)</f>
        <v>54.985793280000003</v>
      </c>
      <c r="G116" s="18">
        <v>4.8000000000000001E-2</v>
      </c>
      <c r="H116" s="59">
        <f>+F116*(1+I116)</f>
        <v>57.900040323840003</v>
      </c>
      <c r="I116" s="18">
        <v>5.2999999999999999E-2</v>
      </c>
      <c r="J116" s="59">
        <f>+H116*(1+K116)</f>
        <v>60.737142299708161</v>
      </c>
      <c r="K116" s="18">
        <v>4.9000000000000002E-2</v>
      </c>
      <c r="L116" s="59">
        <f>+J116*(1+M116)</f>
        <v>63.59178798779444</v>
      </c>
      <c r="M116" s="18">
        <v>4.7E-2</v>
      </c>
    </row>
    <row r="117" spans="1:13" ht="15.6" x14ac:dyDescent="0.25">
      <c r="A117" s="66" t="s">
        <v>42</v>
      </c>
      <c r="B117" s="59"/>
      <c r="C117" s="18"/>
      <c r="D117" s="59"/>
      <c r="E117" s="59"/>
      <c r="F117" s="59"/>
      <c r="G117" s="18"/>
      <c r="H117" s="59"/>
      <c r="I117" s="18"/>
      <c r="J117" s="59"/>
      <c r="K117" s="18"/>
      <c r="L117" s="59"/>
      <c r="M117" s="18"/>
    </row>
    <row r="118" spans="1:13" x14ac:dyDescent="0.25">
      <c r="A118" s="21" t="s">
        <v>41</v>
      </c>
      <c r="B118" s="59"/>
      <c r="C118" s="18"/>
      <c r="D118" s="59"/>
      <c r="E118" s="59"/>
      <c r="F118" s="59"/>
      <c r="G118" s="18"/>
      <c r="H118" s="59"/>
      <c r="I118" s="95"/>
      <c r="J118" s="59"/>
      <c r="K118" s="95"/>
      <c r="L118" s="59"/>
      <c r="M118" s="95"/>
    </row>
    <row r="119" spans="1:13" ht="15.6" x14ac:dyDescent="0.25">
      <c r="A119" s="66" t="s">
        <v>40</v>
      </c>
      <c r="B119" s="59"/>
      <c r="C119" s="18"/>
      <c r="D119" s="59"/>
      <c r="E119" s="59"/>
      <c r="F119" s="59"/>
      <c r="G119" s="18"/>
      <c r="H119" s="59"/>
      <c r="I119" s="95"/>
      <c r="J119" s="59"/>
      <c r="K119" s="95"/>
      <c r="L119" s="59"/>
      <c r="M119" s="95"/>
    </row>
    <row r="120" spans="1:13" x14ac:dyDescent="0.25">
      <c r="A120" s="21" t="s">
        <v>39</v>
      </c>
      <c r="B120" s="59">
        <v>3.3439999999999999</v>
      </c>
      <c r="C120" s="18">
        <v>4.4999999999999998E-2</v>
      </c>
      <c r="D120" s="59">
        <f>B120*(1+E120)</f>
        <v>3.497824</v>
      </c>
      <c r="E120" s="18">
        <v>4.5999999999999999E-2</v>
      </c>
      <c r="F120" s="59">
        <f>+D120*(1+G120)</f>
        <v>3.6657195520000001</v>
      </c>
      <c r="G120" s="18">
        <v>4.8000000000000001E-2</v>
      </c>
      <c r="H120" s="59">
        <f>+F120*(1+I120)</f>
        <v>3.8600026882559999</v>
      </c>
      <c r="I120" s="18">
        <v>5.2999999999999999E-2</v>
      </c>
      <c r="J120" s="59">
        <f>+H120*(1+K120)</f>
        <v>4.0491428199805437</v>
      </c>
      <c r="K120" s="18">
        <v>4.9000000000000002E-2</v>
      </c>
      <c r="L120" s="59">
        <f>+J120*(1+M120)</f>
        <v>4.2394525325196293</v>
      </c>
      <c r="M120" s="18">
        <v>4.7E-2</v>
      </c>
    </row>
    <row r="121" spans="1:13" ht="15.6" x14ac:dyDescent="0.25">
      <c r="A121" s="22" t="s">
        <v>38</v>
      </c>
      <c r="B121" s="59"/>
      <c r="C121" s="18"/>
      <c r="D121" s="59"/>
      <c r="E121" s="59"/>
      <c r="F121" s="59"/>
      <c r="G121" s="18"/>
      <c r="H121" s="59"/>
      <c r="I121" s="95"/>
      <c r="J121" s="59"/>
      <c r="K121" s="95"/>
      <c r="L121" s="59"/>
      <c r="M121" s="95"/>
    </row>
    <row r="122" spans="1:13" ht="15.6" x14ac:dyDescent="0.25">
      <c r="A122" s="56" t="s">
        <v>37</v>
      </c>
      <c r="B122" s="59"/>
      <c r="C122" s="18"/>
      <c r="D122" s="59"/>
      <c r="E122" s="59"/>
      <c r="F122" s="59"/>
      <c r="G122" s="18"/>
      <c r="H122" s="59"/>
      <c r="I122" s="95"/>
      <c r="J122" s="59"/>
      <c r="K122" s="95"/>
      <c r="L122" s="59"/>
      <c r="M122" s="95"/>
    </row>
    <row r="123" spans="1:13" x14ac:dyDescent="0.25">
      <c r="A123" s="21" t="s">
        <v>398</v>
      </c>
      <c r="B123" s="59"/>
      <c r="C123" s="18"/>
      <c r="D123" s="59"/>
      <c r="E123" s="59"/>
      <c r="F123" s="59"/>
      <c r="G123" s="18"/>
      <c r="H123" s="59"/>
      <c r="I123" s="95"/>
      <c r="J123" s="59"/>
      <c r="K123" s="95"/>
      <c r="L123" s="59"/>
      <c r="M123" s="95"/>
    </row>
    <row r="124" spans="1:13" x14ac:dyDescent="0.25">
      <c r="A124" s="53"/>
      <c r="B124" s="59"/>
      <c r="C124" s="18"/>
      <c r="D124" s="59"/>
      <c r="E124" s="59"/>
      <c r="F124" s="59"/>
      <c r="G124" s="18"/>
      <c r="H124" s="59"/>
      <c r="I124" s="95"/>
      <c r="J124" s="59"/>
      <c r="K124" s="95"/>
      <c r="L124" s="59"/>
      <c r="M124" s="95"/>
    </row>
    <row r="125" spans="1:13" ht="15.6" x14ac:dyDescent="0.25">
      <c r="A125" s="56" t="s">
        <v>36</v>
      </c>
      <c r="B125" s="59"/>
      <c r="C125" s="18"/>
      <c r="D125" s="59"/>
      <c r="E125" s="59"/>
      <c r="F125" s="59"/>
      <c r="G125" s="18"/>
      <c r="H125" s="59"/>
      <c r="I125" s="95"/>
      <c r="J125" s="59"/>
      <c r="K125" s="95"/>
      <c r="L125" s="59"/>
      <c r="M125" s="95"/>
    </row>
    <row r="126" spans="1:13" x14ac:dyDescent="0.25">
      <c r="A126" s="21" t="s">
        <v>126</v>
      </c>
      <c r="B126" s="59">
        <v>6.27</v>
      </c>
      <c r="C126" s="18">
        <v>4.4999999999999998E-2</v>
      </c>
      <c r="D126" s="59">
        <f>B126*(1+E126)</f>
        <v>6.5584199999999999</v>
      </c>
      <c r="E126" s="18">
        <v>4.5999999999999999E-2</v>
      </c>
      <c r="F126" s="59">
        <f>+D126*(1+G126)</f>
        <v>6.8732241600000004</v>
      </c>
      <c r="G126" s="18">
        <v>4.8000000000000001E-2</v>
      </c>
      <c r="H126" s="59">
        <f>+F126*(1+I126)</f>
        <v>7.2375050404800003</v>
      </c>
      <c r="I126" s="18">
        <v>5.2999999999999999E-2</v>
      </c>
      <c r="J126" s="59">
        <f>+H126*(1+K126)</f>
        <v>7.5921427874635201</v>
      </c>
      <c r="K126" s="18">
        <v>4.9000000000000002E-2</v>
      </c>
      <c r="L126" s="59">
        <f>+J126*(1+M126)</f>
        <v>7.948973498474305</v>
      </c>
      <c r="M126" s="18">
        <v>4.7E-2</v>
      </c>
    </row>
    <row r="127" spans="1:13" x14ac:dyDescent="0.25">
      <c r="A127" s="21" t="s">
        <v>127</v>
      </c>
      <c r="B127" s="59">
        <v>1.5674999999999999</v>
      </c>
      <c r="C127" s="18">
        <v>4.4999999999999998E-2</v>
      </c>
      <c r="D127" s="59">
        <f>B127*(1+E127)</f>
        <v>1.639605</v>
      </c>
      <c r="E127" s="18">
        <v>4.5999999999999999E-2</v>
      </c>
      <c r="F127" s="59">
        <f>+D127*(1+G127)</f>
        <v>1.7183060400000001</v>
      </c>
      <c r="G127" s="18">
        <v>4.8000000000000001E-2</v>
      </c>
      <c r="H127" s="59">
        <f>+F127*(1+I127)</f>
        <v>1.8093762601200001</v>
      </c>
      <c r="I127" s="18">
        <v>5.2999999999999999E-2</v>
      </c>
      <c r="J127" s="59">
        <f>+H127*(1+K127)</f>
        <v>1.89803569686588</v>
      </c>
      <c r="K127" s="18">
        <v>4.9000000000000002E-2</v>
      </c>
      <c r="L127" s="59">
        <f>+J127*(1+M127)</f>
        <v>1.9872433746185763</v>
      </c>
      <c r="M127" s="18">
        <v>4.7E-2</v>
      </c>
    </row>
    <row r="128" spans="1:13" x14ac:dyDescent="0.25">
      <c r="A128" s="21" t="s">
        <v>128</v>
      </c>
      <c r="B128" s="59"/>
      <c r="C128" s="18"/>
      <c r="D128" s="59"/>
      <c r="E128" s="59"/>
      <c r="F128" s="59"/>
      <c r="G128" s="18"/>
      <c r="H128" s="59"/>
      <c r="I128" s="95"/>
      <c r="J128" s="59"/>
      <c r="K128" s="95"/>
      <c r="L128" s="59"/>
      <c r="M128" s="95"/>
    </row>
    <row r="129" spans="1:13" ht="15.6" x14ac:dyDescent="0.25">
      <c r="A129" s="56" t="s">
        <v>35</v>
      </c>
      <c r="B129" s="59"/>
      <c r="C129" s="18"/>
      <c r="D129" s="59"/>
      <c r="E129" s="59"/>
      <c r="F129" s="59"/>
      <c r="G129" s="18"/>
      <c r="H129" s="59"/>
      <c r="I129" s="95"/>
      <c r="J129" s="59"/>
      <c r="K129" s="95"/>
      <c r="L129" s="59"/>
      <c r="M129" s="95"/>
    </row>
    <row r="130" spans="1:13" x14ac:dyDescent="0.25">
      <c r="A130" s="21" t="s">
        <v>34</v>
      </c>
      <c r="B130" s="59">
        <v>4.3994499999999999</v>
      </c>
      <c r="C130" s="18">
        <v>4.4999999999999998E-2</v>
      </c>
      <c r="D130" s="59">
        <f>B130*(1+E130)</f>
        <v>4.6018246999999999</v>
      </c>
      <c r="E130" s="18">
        <v>4.5999999999999999E-2</v>
      </c>
      <c r="F130" s="59">
        <f>+D130*(1+G130)</f>
        <v>4.8227122855999998</v>
      </c>
      <c r="G130" s="24">
        <v>4.8000000000000001E-2</v>
      </c>
      <c r="H130" s="59">
        <f>+F130*(1+I130)</f>
        <v>5.0783160367367994</v>
      </c>
      <c r="I130" s="24">
        <v>5.2999999999999999E-2</v>
      </c>
      <c r="J130" s="59">
        <f>+H130*(1+K130)</f>
        <v>5.3271535225369027</v>
      </c>
      <c r="K130" s="24">
        <v>4.9000000000000002E-2</v>
      </c>
      <c r="L130" s="59">
        <f>+J130*(1+M130)</f>
        <v>5.5775297380961364</v>
      </c>
      <c r="M130" s="24">
        <v>4.7E-2</v>
      </c>
    </row>
    <row r="131" spans="1:13" x14ac:dyDescent="0.25">
      <c r="A131" s="21" t="s">
        <v>33</v>
      </c>
      <c r="B131" s="59">
        <v>135.85</v>
      </c>
      <c r="C131" s="18">
        <v>4.4999999999999998E-2</v>
      </c>
      <c r="D131" s="59">
        <f>B131*(1+E131)</f>
        <v>142.09909999999999</v>
      </c>
      <c r="E131" s="18">
        <v>4.5999999999999999E-2</v>
      </c>
      <c r="F131" s="59">
        <f>+D131*(1+G131)</f>
        <v>148.91985679999999</v>
      </c>
      <c r="G131" s="24">
        <v>4.8000000000000001E-2</v>
      </c>
      <c r="H131" s="59">
        <f>+F131*(1+I131)</f>
        <v>156.81260921039998</v>
      </c>
      <c r="I131" s="24">
        <v>5.2999999999999999E-2</v>
      </c>
      <c r="J131" s="59">
        <f>+H131*(1+K131)</f>
        <v>164.49642706170957</v>
      </c>
      <c r="K131" s="24">
        <v>4.9000000000000002E-2</v>
      </c>
      <c r="L131" s="59">
        <f>+J131*(1+M131)</f>
        <v>172.22775913360991</v>
      </c>
      <c r="M131" s="24">
        <v>4.7E-2</v>
      </c>
    </row>
    <row r="132" spans="1:13" x14ac:dyDescent="0.25">
      <c r="A132" s="21" t="s">
        <v>32</v>
      </c>
      <c r="B132" s="59">
        <v>159.88499999999999</v>
      </c>
      <c r="C132" s="18">
        <v>4.4999999999999998E-2</v>
      </c>
      <c r="D132" s="59">
        <f>B132*(1+E132)</f>
        <v>167.23971</v>
      </c>
      <c r="E132" s="18">
        <v>4.5999999999999999E-2</v>
      </c>
      <c r="F132" s="59">
        <f>+D132*(1+G132)</f>
        <v>175.26721608</v>
      </c>
      <c r="G132" s="24">
        <v>4.8000000000000001E-2</v>
      </c>
      <c r="H132" s="59">
        <f>+F132*(1+I132)</f>
        <v>184.55637853223999</v>
      </c>
      <c r="I132" s="24">
        <v>5.2999999999999999E-2</v>
      </c>
      <c r="J132" s="59">
        <f>+H132*(1+K132)</f>
        <v>193.59964108031974</v>
      </c>
      <c r="K132" s="24">
        <v>4.9000000000000002E-2</v>
      </c>
      <c r="L132" s="59">
        <f>+J132*(1+M132)</f>
        <v>202.69882421109475</v>
      </c>
      <c r="M132" s="24">
        <v>4.7E-2</v>
      </c>
    </row>
    <row r="133" spans="1:13" x14ac:dyDescent="0.25">
      <c r="A133" s="53"/>
      <c r="B133" s="59"/>
      <c r="C133" s="18"/>
      <c r="D133" s="59"/>
      <c r="E133" s="59"/>
      <c r="F133" s="59"/>
      <c r="G133" s="18"/>
      <c r="H133" s="59"/>
      <c r="I133" s="95"/>
      <c r="J133" s="59"/>
      <c r="K133" s="95"/>
      <c r="L133" s="59"/>
      <c r="M133" s="95"/>
    </row>
    <row r="134" spans="1:13" ht="15.6" x14ac:dyDescent="0.25">
      <c r="A134" s="22"/>
      <c r="B134" s="59"/>
      <c r="C134" s="18"/>
      <c r="D134" s="59"/>
      <c r="E134" s="59"/>
      <c r="F134" s="59"/>
      <c r="G134" s="18"/>
      <c r="H134" s="59"/>
      <c r="I134" s="95"/>
      <c r="J134" s="59"/>
      <c r="K134" s="95"/>
      <c r="L134" s="59"/>
      <c r="M134" s="95"/>
    </row>
    <row r="135" spans="1:13" ht="15.6" x14ac:dyDescent="0.25">
      <c r="A135" s="56"/>
      <c r="B135" s="59"/>
      <c r="C135" s="18"/>
      <c r="D135" s="59"/>
      <c r="E135" s="59"/>
      <c r="F135" s="59"/>
      <c r="G135" s="18"/>
      <c r="H135" s="59"/>
      <c r="I135" s="95"/>
      <c r="J135" s="59"/>
      <c r="K135" s="95"/>
      <c r="L135" s="59"/>
      <c r="M135" s="95"/>
    </row>
    <row r="136" spans="1:13" x14ac:dyDescent="0.25">
      <c r="A136" s="21" t="s">
        <v>31</v>
      </c>
      <c r="B136" s="59">
        <v>450.91749999999996</v>
      </c>
      <c r="C136" s="18">
        <v>4.4999999999999998E-2</v>
      </c>
      <c r="D136" s="59">
        <v>472</v>
      </c>
      <c r="E136" s="18">
        <v>4.5999999999999999E-2</v>
      </c>
      <c r="F136" s="59">
        <f>+D136*(1+G136)</f>
        <v>494.65600000000001</v>
      </c>
      <c r="G136" s="18">
        <v>4.8000000000000001E-2</v>
      </c>
      <c r="H136" s="59">
        <f>+F136*(1+I136)</f>
        <v>520.87276799999995</v>
      </c>
      <c r="I136" s="18">
        <v>5.2999999999999999E-2</v>
      </c>
      <c r="J136" s="59">
        <f>+H136*(1+K136)</f>
        <v>546.39553363199991</v>
      </c>
      <c r="K136" s="18">
        <v>4.9000000000000002E-2</v>
      </c>
      <c r="L136" s="59">
        <f>+J136*(1+M136)</f>
        <v>572.07612371270386</v>
      </c>
      <c r="M136" s="18">
        <v>4.7E-2</v>
      </c>
    </row>
    <row r="137" spans="1:13" x14ac:dyDescent="0.25">
      <c r="A137" s="21" t="s">
        <v>30</v>
      </c>
      <c r="B137" s="59">
        <v>1525.9089999999999</v>
      </c>
      <c r="C137" s="18">
        <v>4.4999999999999998E-2</v>
      </c>
      <c r="D137" s="59">
        <v>1597</v>
      </c>
      <c r="E137" s="18">
        <v>4.5999999999999999E-2</v>
      </c>
      <c r="F137" s="59">
        <f>+D137*(1+G137)</f>
        <v>1673.6560000000002</v>
      </c>
      <c r="G137" s="18">
        <v>4.8000000000000001E-2</v>
      </c>
      <c r="H137" s="59">
        <f>+F137*(1+I137)</f>
        <v>1762.359768</v>
      </c>
      <c r="I137" s="18">
        <v>5.2999999999999999E-2</v>
      </c>
      <c r="J137" s="59">
        <f>+H137*(1+K137)</f>
        <v>1848.715396632</v>
      </c>
      <c r="K137" s="18">
        <v>4.9000000000000002E-2</v>
      </c>
      <c r="L137" s="59">
        <f>+J137*(1+M137)</f>
        <v>1935.6050202737038</v>
      </c>
      <c r="M137" s="18">
        <v>4.7E-2</v>
      </c>
    </row>
    <row r="138" spans="1:13" x14ac:dyDescent="0.25">
      <c r="A138" s="21" t="s">
        <v>29</v>
      </c>
      <c r="B138" s="59">
        <v>901.83499999999992</v>
      </c>
      <c r="C138" s="18">
        <v>4.4999999999999998E-2</v>
      </c>
      <c r="D138" s="59">
        <v>944</v>
      </c>
      <c r="E138" s="18">
        <v>4.5999999999999999E-2</v>
      </c>
      <c r="F138" s="59">
        <f>+D138*(1+G138)</f>
        <v>989.31200000000001</v>
      </c>
      <c r="G138" s="18">
        <v>4.8000000000000001E-2</v>
      </c>
      <c r="H138" s="59">
        <f>+F138*(1+I138)</f>
        <v>1041.7455359999999</v>
      </c>
      <c r="I138" s="18">
        <v>5.2999999999999999E-2</v>
      </c>
      <c r="J138" s="59">
        <f>+H138*(1+K138)</f>
        <v>1092.7910672639998</v>
      </c>
      <c r="K138" s="18">
        <v>4.9000000000000002E-2</v>
      </c>
      <c r="L138" s="59">
        <f>+J138*(1+M138)</f>
        <v>1144.1522474254077</v>
      </c>
      <c r="M138" s="18">
        <v>4.7E-2</v>
      </c>
    </row>
    <row r="139" spans="1:13" x14ac:dyDescent="0.25">
      <c r="A139" s="21" t="s">
        <v>28</v>
      </c>
      <c r="B139" s="59">
        <v>1109.2674999999999</v>
      </c>
      <c r="C139" s="18">
        <v>4.4999999999999998E-2</v>
      </c>
      <c r="D139" s="59">
        <v>1161</v>
      </c>
      <c r="E139" s="18">
        <v>4.5999999999999999E-2</v>
      </c>
      <c r="F139" s="59">
        <f>+D139*(1+G139)</f>
        <v>1216.7280000000001</v>
      </c>
      <c r="G139" s="18">
        <v>4.8000000000000001E-2</v>
      </c>
      <c r="H139" s="59">
        <f>+F139*(1+I139)</f>
        <v>1281.2145840000001</v>
      </c>
      <c r="I139" s="18">
        <v>5.2999999999999999E-2</v>
      </c>
      <c r="J139" s="59">
        <f>+H139*(1+K139)</f>
        <v>1343.994098616</v>
      </c>
      <c r="K139" s="18">
        <v>4.9000000000000002E-2</v>
      </c>
      <c r="L139" s="59">
        <f>+J139*(1+M139)</f>
        <v>1407.1618212509518</v>
      </c>
      <c r="M139" s="18">
        <v>4.7E-2</v>
      </c>
    </row>
    <row r="140" spans="1:13" ht="15.6" x14ac:dyDescent="0.25">
      <c r="A140" s="56"/>
      <c r="B140" s="59"/>
      <c r="C140" s="18"/>
      <c r="D140" s="59"/>
      <c r="E140" s="59"/>
      <c r="F140" s="59"/>
      <c r="G140" s="18"/>
      <c r="H140" s="59"/>
      <c r="I140" s="95"/>
      <c r="J140" s="59"/>
      <c r="K140" s="95"/>
      <c r="L140" s="59"/>
      <c r="M140" s="95"/>
    </row>
    <row r="141" spans="1:13" x14ac:dyDescent="0.25">
      <c r="A141" s="21" t="s">
        <v>27</v>
      </c>
      <c r="B141" s="59">
        <v>165.5</v>
      </c>
      <c r="C141" s="18"/>
      <c r="D141" s="59"/>
      <c r="E141" s="18"/>
      <c r="F141" s="59"/>
      <c r="G141" s="18"/>
      <c r="H141" s="59"/>
      <c r="I141" s="18"/>
      <c r="J141" s="59"/>
      <c r="K141" s="18"/>
      <c r="L141" s="59"/>
      <c r="M141" s="18"/>
    </row>
  </sheetData>
  <pageMargins left="0.7" right="0.7" top="0.75" bottom="0.75" header="0.3" footer="0.3"/>
  <pageSetup scale="26" orientation="portrait" horizontalDpi="300" verticalDpi="300" r:id="rId1"/>
  <rowBreaks count="1" manualBreakCount="1">
    <brk id="4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B12" sqref="B12:F12"/>
    </sheetView>
  </sheetViews>
  <sheetFormatPr defaultRowHeight="14.4" x14ac:dyDescent="0.3"/>
  <cols>
    <col min="1" max="1" width="6.44140625" customWidth="1"/>
    <col min="2" max="2" width="48.21875" customWidth="1"/>
    <col min="3" max="6" width="15.44140625" style="129" customWidth="1"/>
  </cols>
  <sheetData>
    <row r="1" spans="1:7" x14ac:dyDescent="0.3">
      <c r="A1" s="120" t="s">
        <v>366</v>
      </c>
      <c r="B1" s="121" t="s">
        <v>367</v>
      </c>
      <c r="C1" s="127"/>
      <c r="D1" s="127"/>
      <c r="E1" s="128"/>
    </row>
    <row r="2" spans="1:7" ht="15" thickBot="1" x14ac:dyDescent="0.35">
      <c r="A2" s="201" t="s">
        <v>368</v>
      </c>
      <c r="B2" s="201"/>
      <c r="C2" s="201"/>
      <c r="D2" s="201"/>
      <c r="E2" s="201"/>
      <c r="F2" s="201"/>
    </row>
    <row r="3" spans="1:7" ht="46.5" customHeight="1" thickBot="1" x14ac:dyDescent="0.35">
      <c r="A3" s="133"/>
      <c r="B3" s="134" t="s">
        <v>369</v>
      </c>
      <c r="C3" s="135" t="s">
        <v>370</v>
      </c>
      <c r="D3" s="135" t="s">
        <v>383</v>
      </c>
      <c r="E3" s="135" t="s">
        <v>371</v>
      </c>
      <c r="F3" s="136" t="s">
        <v>372</v>
      </c>
    </row>
    <row r="4" spans="1:7" x14ac:dyDescent="0.3">
      <c r="A4" s="137">
        <v>1</v>
      </c>
      <c r="B4" s="138" t="s">
        <v>373</v>
      </c>
      <c r="C4" s="139">
        <v>200</v>
      </c>
      <c r="D4" s="139">
        <v>20</v>
      </c>
      <c r="E4" s="140">
        <f t="shared" ref="E4:E10" si="0">SUM((C4*0.5)+C4)</f>
        <v>300</v>
      </c>
      <c r="F4" s="141">
        <f t="shared" ref="F4:F11" si="1">SUM(C4*2)</f>
        <v>400</v>
      </c>
      <c r="G4" t="s">
        <v>385</v>
      </c>
    </row>
    <row r="5" spans="1:7" x14ac:dyDescent="0.3">
      <c r="A5" s="122">
        <v>2</v>
      </c>
      <c r="B5" s="123" t="s">
        <v>374</v>
      </c>
      <c r="C5" s="130">
        <v>500</v>
      </c>
      <c r="D5" s="130">
        <v>50</v>
      </c>
      <c r="E5" s="131">
        <f t="shared" si="0"/>
        <v>750</v>
      </c>
      <c r="F5" s="132">
        <f t="shared" si="1"/>
        <v>1000</v>
      </c>
      <c r="G5" t="s">
        <v>385</v>
      </c>
    </row>
    <row r="6" spans="1:7" x14ac:dyDescent="0.3">
      <c r="A6" s="122">
        <v>3</v>
      </c>
      <c r="B6" s="123" t="s">
        <v>375</v>
      </c>
      <c r="C6" s="130">
        <v>1000</v>
      </c>
      <c r="D6" s="130">
        <v>100</v>
      </c>
      <c r="E6" s="131">
        <f t="shared" si="0"/>
        <v>1500</v>
      </c>
      <c r="F6" s="132">
        <f t="shared" si="1"/>
        <v>2000</v>
      </c>
      <c r="G6" t="s">
        <v>385</v>
      </c>
    </row>
    <row r="7" spans="1:7" x14ac:dyDescent="0.3">
      <c r="A7" s="122">
        <v>4</v>
      </c>
      <c r="B7" s="123" t="s">
        <v>376</v>
      </c>
      <c r="C7" s="130">
        <v>3000</v>
      </c>
      <c r="D7" s="130">
        <v>300</v>
      </c>
      <c r="E7" s="131">
        <f t="shared" si="0"/>
        <v>4500</v>
      </c>
      <c r="F7" s="132">
        <f t="shared" si="1"/>
        <v>6000</v>
      </c>
      <c r="G7" t="s">
        <v>385</v>
      </c>
    </row>
    <row r="8" spans="1:7" x14ac:dyDescent="0.3">
      <c r="A8" s="122">
        <v>5</v>
      </c>
      <c r="B8" s="123" t="s">
        <v>377</v>
      </c>
      <c r="C8" s="130">
        <v>10000</v>
      </c>
      <c r="D8" s="130">
        <v>1000</v>
      </c>
      <c r="E8" s="131">
        <f t="shared" si="0"/>
        <v>15000</v>
      </c>
      <c r="F8" s="132">
        <f t="shared" si="1"/>
        <v>20000</v>
      </c>
      <c r="G8" t="s">
        <v>385</v>
      </c>
    </row>
    <row r="9" spans="1:7" x14ac:dyDescent="0.3">
      <c r="A9" s="122">
        <v>6</v>
      </c>
      <c r="B9" s="123" t="s">
        <v>378</v>
      </c>
      <c r="C9" s="130">
        <v>1000</v>
      </c>
      <c r="D9" s="130">
        <v>100</v>
      </c>
      <c r="E9" s="131">
        <f t="shared" si="0"/>
        <v>1500</v>
      </c>
      <c r="F9" s="132">
        <f t="shared" si="1"/>
        <v>2000</v>
      </c>
      <c r="G9" t="s">
        <v>385</v>
      </c>
    </row>
    <row r="10" spans="1:7" x14ac:dyDescent="0.3">
      <c r="A10" s="122">
        <v>7</v>
      </c>
      <c r="B10" s="123" t="s">
        <v>379</v>
      </c>
      <c r="C10" s="130">
        <v>3000</v>
      </c>
      <c r="D10" s="130">
        <v>300</v>
      </c>
      <c r="E10" s="131">
        <f t="shared" si="0"/>
        <v>4500</v>
      </c>
      <c r="F10" s="132">
        <f t="shared" si="1"/>
        <v>6000</v>
      </c>
      <c r="G10" t="s">
        <v>385</v>
      </c>
    </row>
    <row r="11" spans="1:7" x14ac:dyDescent="0.3">
      <c r="A11" s="122">
        <v>8</v>
      </c>
      <c r="B11" s="123" t="s">
        <v>397</v>
      </c>
      <c r="C11" s="130">
        <v>5000</v>
      </c>
      <c r="D11" s="130">
        <v>500</v>
      </c>
      <c r="E11" s="131">
        <f>SUM((C11*0.5)+C11)</f>
        <v>7500</v>
      </c>
      <c r="F11" s="132">
        <f t="shared" si="1"/>
        <v>10000</v>
      </c>
      <c r="G11" t="s">
        <v>385</v>
      </c>
    </row>
    <row r="12" spans="1:7" ht="15" thickBot="1" x14ac:dyDescent="0.35">
      <c r="A12" s="124">
        <v>9</v>
      </c>
      <c r="B12" s="202" t="s">
        <v>384</v>
      </c>
      <c r="C12" s="203"/>
      <c r="D12" s="203"/>
      <c r="E12" s="203"/>
      <c r="F12" s="204"/>
    </row>
    <row r="13" spans="1:7" x14ac:dyDescent="0.3">
      <c r="A13" s="120" t="s">
        <v>380</v>
      </c>
      <c r="B13" s="121" t="s">
        <v>381</v>
      </c>
      <c r="C13" s="127"/>
      <c r="D13" s="127"/>
      <c r="E13" s="128"/>
    </row>
    <row r="14" spans="1:7" x14ac:dyDescent="0.3">
      <c r="A14" s="125">
        <v>1</v>
      </c>
      <c r="B14" s="126" t="s">
        <v>382</v>
      </c>
      <c r="C14" s="127">
        <v>500</v>
      </c>
      <c r="D14" s="127" t="s">
        <v>385</v>
      </c>
      <c r="E14" s="128"/>
    </row>
  </sheetData>
  <mergeCells count="2">
    <mergeCell ref="A2:F2"/>
    <mergeCell ref="B12:F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Cover</vt:lpstr>
      <vt:lpstr>Property rates</vt:lpstr>
      <vt:lpstr>Electricity</vt:lpstr>
      <vt:lpstr>Refuse</vt:lpstr>
      <vt:lpstr>Municipal prop</vt:lpstr>
      <vt:lpstr>Outdoor and hoarding</vt:lpstr>
      <vt:lpstr>Business</vt:lpstr>
      <vt:lpstr>Sundry tariff</vt:lpstr>
      <vt:lpstr>Public Safety</vt:lpstr>
      <vt:lpstr>Cover!Print_Area</vt:lpstr>
      <vt:lpstr>Electricity!Print_Area</vt:lpstr>
      <vt:lpstr>'Municipal prop'!Print_Area</vt:lpstr>
      <vt:lpstr>'Outdoor and hoarding'!Print_Area</vt:lpstr>
      <vt:lpstr>'Property rates'!Print_Area</vt:lpstr>
      <vt:lpstr>Refuse!Print_Area</vt:lpstr>
      <vt:lpstr>'Sundry tariff'!Print_Area</vt:lpstr>
      <vt:lpstr>Cover!Print_Titles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Boitumelo Mohlamme</dc:creator>
  <cp:lastModifiedBy>Unity Sebelebele</cp:lastModifiedBy>
  <cp:lastPrinted>2022-05-26T09:51:26Z</cp:lastPrinted>
  <dcterms:created xsi:type="dcterms:W3CDTF">2015-03-16T16:17:47Z</dcterms:created>
  <dcterms:modified xsi:type="dcterms:W3CDTF">2023-08-11T11:09:14Z</dcterms:modified>
</cp:coreProperties>
</file>